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osia\Desktop\Ocena\Karty Charakterystyki Krajobrazu\"/>
    </mc:Choice>
  </mc:AlternateContent>
  <xr:revisionPtr revIDLastSave="0" documentId="13_ncr:1_{050A2432-FEB2-40D1-B11E-163A0C8C3919}" xr6:coauthVersionLast="47" xr6:coauthVersionMax="47" xr10:uidLastSave="{00000000-0000-0000-0000-000000000000}"/>
  <bookViews>
    <workbookView xWindow="380" yWindow="380" windowWidth="28556" windowHeight="15637" activeTab="6" xr2:uid="{00000000-000D-0000-FFFF-FFFF00000000}"/>
  </bookViews>
  <sheets>
    <sheet name="Moduł 1" sheetId="1" r:id="rId1"/>
    <sheet name="Moduł 2 blok 1" sheetId="2" r:id="rId2"/>
    <sheet name="Moduł 2 blok 2" sheetId="6" r:id="rId3"/>
    <sheet name="Moduł 3" sheetId="3" r:id="rId4"/>
    <sheet name="Moduł 4" sheetId="4" r:id="rId5"/>
    <sheet name="Moduł 5 mapy" sheetId="12" r:id="rId6"/>
    <sheet name="Moduł 5 zdjęcia" sheetId="11" r:id="rId7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11" l="1"/>
  <c r="H7" i="11"/>
  <c r="H8" i="11"/>
  <c r="H9" i="11"/>
  <c r="H10" i="11"/>
  <c r="H11" i="11"/>
  <c r="H12" i="11"/>
  <c r="C6" i="12"/>
</calcChain>
</file>

<file path=xl/sharedStrings.xml><?xml version="1.0" encoding="utf-8"?>
<sst xmlns="http://schemas.openxmlformats.org/spreadsheetml/2006/main" count="178" uniqueCount="141">
  <si>
    <t>Moduł I. Metryczka ogólna krajobrazu</t>
  </si>
  <si>
    <t>Kod krajobrazu</t>
  </si>
  <si>
    <t>Typ, podtyp krajobrazu</t>
  </si>
  <si>
    <t>Typ rzeźby terenu</t>
  </si>
  <si>
    <t>Kod mezoregionu</t>
  </si>
  <si>
    <t>Nazwa mezoregionu</t>
  </si>
  <si>
    <t>Typ krajobrazu naturalnego</t>
  </si>
  <si>
    <t>Kod podokręgu geobotanicznego</t>
  </si>
  <si>
    <t>Nazwa podokręgu geobotanicznego</t>
  </si>
  <si>
    <t>Typ krajobrazu roślinności potencjalnej</t>
  </si>
  <si>
    <t>Kod regionu historyczno-kulturowego</t>
  </si>
  <si>
    <t>Data opracowania zidentyfikowanego krajobrazu</t>
  </si>
  <si>
    <t>Położenie administracyjne</t>
  </si>
  <si>
    <t>Lp.</t>
  </si>
  <si>
    <t>Cecha</t>
  </si>
  <si>
    <t>Wskaźnik</t>
  </si>
  <si>
    <t>Wartość</t>
  </si>
  <si>
    <t>Informacje dodatkowe</t>
  </si>
  <si>
    <t>Blok 1. Cechy charakterystyczne typologicznie</t>
  </si>
  <si>
    <t>Moduł II. Cechy analityczne</t>
  </si>
  <si>
    <t>Blok 1. Cechy unikatowe</t>
  </si>
  <si>
    <t>Moduł III. Cechy syntetyczne</t>
  </si>
  <si>
    <t>Tradycja</t>
  </si>
  <si>
    <t>Tożsamość</t>
  </si>
  <si>
    <t>Swojskość</t>
  </si>
  <si>
    <t>Wartość wskaźnika</t>
  </si>
  <si>
    <t>Funkcje podstawowe krajobrazu</t>
  </si>
  <si>
    <t>Funkcje uzupełniające krajobrazu</t>
  </si>
  <si>
    <t>Moduł IV. Wyniki porównania z innymi krajobrazami</t>
  </si>
  <si>
    <t>Nr</t>
  </si>
  <si>
    <t>Porównanie ze wszystkimi krajobrazami tego
samego podtypu w województwie</t>
  </si>
  <si>
    <t>Karta Charakterystyki Krajobrazu</t>
  </si>
  <si>
    <t>Nazwa krajobrazu naturalnego</t>
  </si>
  <si>
    <t>Nazwa krajobrazu roślinności potencjalnej</t>
  </si>
  <si>
    <t>Nazwa regionu historyczno-kulturowego</t>
  </si>
  <si>
    <t>brak danych</t>
  </si>
  <si>
    <t>Autorzy</t>
  </si>
  <si>
    <t>Dokumentacja kartograficzna</t>
  </si>
  <si>
    <t>Dokumentacja fotograficzna</t>
  </si>
  <si>
    <t>Nr mapy</t>
  </si>
  <si>
    <t>Odnośnik</t>
  </si>
  <si>
    <t>Moduł V. Dokumentacja fotograficzna i kartograficzna</t>
  </si>
  <si>
    <t>Nr zdjęcia</t>
  </si>
  <si>
    <t>Nazwa obiektu</t>
  </si>
  <si>
    <t>Imię i nazwisko autora</t>
  </si>
  <si>
    <t>Data wykonania</t>
  </si>
  <si>
    <t>Współrzędna X</t>
  </si>
  <si>
    <t>Współrzędna Y</t>
  </si>
  <si>
    <t>24-341.13-027</t>
  </si>
  <si>
    <t>10e</t>
  </si>
  <si>
    <t>C</t>
  </si>
  <si>
    <t>341.13</t>
  </si>
  <si>
    <t>Wyżyna Katowicka</t>
  </si>
  <si>
    <t>Wyżyn i niskich gór</t>
  </si>
  <si>
    <t>weglanowe i gipsowe - erozyjne: zwartych masywów ze skałkami</t>
  </si>
  <si>
    <t>C.3.1.n</t>
  </si>
  <si>
    <t>Bytomsko-Mysłowicki</t>
  </si>
  <si>
    <t>17</t>
  </si>
  <si>
    <t>Grąd subkontynentalny, odmiana małopolska, forma wyżynna, seria żyzna</t>
  </si>
  <si>
    <t>I.E.8</t>
  </si>
  <si>
    <t>Konurbacja katowicka, region przemysłowy</t>
  </si>
  <si>
    <t>Gmina Bytom, Powiat Bytom</t>
  </si>
  <si>
    <t>05.06.2023</t>
  </si>
  <si>
    <t>U. Myga-Piątk, J. Nita, A. Piechota, B. Szypuła, A. Żemła-Siesicka</t>
  </si>
  <si>
    <t>1</t>
  </si>
  <si>
    <t>A2</t>
  </si>
  <si>
    <t>A2b</t>
  </si>
  <si>
    <t>1</t>
  </si>
  <si>
    <t>A2</t>
  </si>
  <si>
    <t>A2b</t>
  </si>
  <si>
    <t>2</t>
  </si>
  <si>
    <t>A6</t>
  </si>
  <si>
    <t>A6a</t>
  </si>
  <si>
    <t>2</t>
  </si>
  <si>
    <t>A6</t>
  </si>
  <si>
    <t>A6a</t>
  </si>
  <si>
    <t>3</t>
  </si>
  <si>
    <t>A7</t>
  </si>
  <si>
    <t>A7d</t>
  </si>
  <si>
    <t>3</t>
  </si>
  <si>
    <t>A7</t>
  </si>
  <si>
    <t>A7d</t>
  </si>
  <si>
    <t>4</t>
  </si>
  <si>
    <t>A7</t>
  </si>
  <si>
    <t>A7e</t>
  </si>
  <si>
    <t>4</t>
  </si>
  <si>
    <t>A7</t>
  </si>
  <si>
    <t>A7e</t>
  </si>
  <si>
    <t>5</t>
  </si>
  <si>
    <t>A8</t>
  </si>
  <si>
    <t>A8a</t>
  </si>
  <si>
    <t>5</t>
  </si>
  <si>
    <t>A8</t>
  </si>
  <si>
    <t>A8a</t>
  </si>
  <si>
    <t>6</t>
  </si>
  <si>
    <t>A8</t>
  </si>
  <si>
    <t>A8c</t>
  </si>
  <si>
    <t>6</t>
  </si>
  <si>
    <t>A8</t>
  </si>
  <si>
    <t>A8c</t>
  </si>
  <si>
    <t>7</t>
  </si>
  <si>
    <t>A8</t>
  </si>
  <si>
    <t>A8e</t>
  </si>
  <si>
    <t>7</t>
  </si>
  <si>
    <t>A8</t>
  </si>
  <si>
    <t>A8e</t>
  </si>
  <si>
    <t>8</t>
  </si>
  <si>
    <t>A8</t>
  </si>
  <si>
    <t>A8f</t>
  </si>
  <si>
    <t>8</t>
  </si>
  <si>
    <t>A8</t>
  </si>
  <si>
    <t>A8f</t>
  </si>
  <si>
    <t>9</t>
  </si>
  <si>
    <t>A8</t>
  </si>
  <si>
    <t>A8g</t>
  </si>
  <si>
    <t>9</t>
  </si>
  <si>
    <t>A8</t>
  </si>
  <si>
    <t>A8g</t>
  </si>
  <si>
    <t>10</t>
  </si>
  <si>
    <t>A8</t>
  </si>
  <si>
    <t>A8h</t>
  </si>
  <si>
    <t>10</t>
  </si>
  <si>
    <t>A8</t>
  </si>
  <si>
    <t>A8h</t>
  </si>
  <si>
    <t>11</t>
  </si>
  <si>
    <t>A10</t>
  </si>
  <si>
    <t>11</t>
  </si>
  <si>
    <t>A10</t>
  </si>
  <si>
    <t>1</t>
  </si>
  <si>
    <t>B5</t>
  </si>
  <si>
    <t>B5d</t>
  </si>
  <si>
    <t>funkcja rekreacyjno-sportowa, funkcja górnicza</t>
  </si>
  <si>
    <t>funkcja rozrywkowo-wypoczynkowa, funkcja usługowa</t>
  </si>
  <si>
    <t>Park miejski Kachla w Bytomiu – korty tenisowe KS „Górnik Bytom” i muszla koncertowa</t>
  </si>
  <si>
    <t>Bartłomiej Szypuła</t>
  </si>
  <si>
    <t>Park miejski Kachla w Bytomiu – wodny plac zabaw i Staw południowy</t>
  </si>
  <si>
    <t>Park miejski Kachla w Bytomiu – wodny plac zabaw</t>
  </si>
  <si>
    <t>Park miejski Kachla w Bytomiu – Staw południowy</t>
  </si>
  <si>
    <t>Park miejski Kachla w Bytomiu – rzeźby muz i Staw Północny</t>
  </si>
  <si>
    <t>Park miejski Kachla w Bytomiu – wybieg dla psów</t>
  </si>
  <si>
    <t>Park miejski Kachla w Bytomiu - ścieżka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</si>
</sst>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1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2" fontId="0" fillId="0" borderId="0" xfId="0" applyNumberFormat="1"/>
    <xf numFmtId="2" fontId="0" fillId="0" borderId="1" xfId="0" applyNumberFormat="1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wrapText="1"/>
    </xf>
    <xf numFmtId="2" fontId="0" fillId="0" borderId="2" xfId="0" applyNumberFormat="1" applyBorder="1" applyAlignment="1">
      <alignment horizontal="left"/>
    </xf>
    <xf numFmtId="2" fontId="0" fillId="0" borderId="4" xfId="0" applyNumberFormat="1" applyBorder="1" applyAlignment="1">
      <alignment horizontal="left"/>
    </xf>
    <xf numFmtId="0" fontId="1" fillId="0" borderId="0" xfId="1"/>
    <xf numFmtId="0" fontId="0" fillId="0" borderId="2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left" vertical="center"/>
    </xf>
    <xf numFmtId="0" fontId="0" fillId="0" borderId="3" xfId="0" applyBorder="1" applyAlignment="1">
      <alignment horizontal="left"/>
    </xf>
    <xf numFmtId="0" fontId="0" fillId="0" borderId="1" xfId="0" applyBorder="1" applyAlignment="1">
      <alignment horizontal="left"/>
    </xf>
    <xf numFmtId="2" fontId="0" fillId="0" borderId="2" xfId="0" applyNumberForma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14" fontId="0" fillId="0" borderId="0" xfId="0" applyNumberFormat="1"/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741245-1A25-45E9-8B41-782000032146}">
  <dimension ref="A1:B19"/>
  <sheetViews>
    <sheetView workbookViewId="0">
      <selection activeCell="B36" sqref="B36"/>
    </sheetView>
  </sheetViews>
  <sheetFormatPr defaultRowHeight="14.3" x14ac:dyDescent="0.25"/>
  <cols>
    <col min="1" max="1" width="49.625" customWidth="1"/>
    <col min="2" max="2" width="60.625" customWidth="1"/>
  </cols>
  <sheetData>
    <row r="1" spans="1:2" x14ac:dyDescent="0.25">
      <c r="A1" s="13" t="s">
        <v>31</v>
      </c>
      <c r="B1" s="14"/>
    </row>
    <row r="2" spans="1:2" x14ac:dyDescent="0.25">
      <c r="A2" s="15" t="s">
        <v>0</v>
      </c>
      <c r="B2" s="15"/>
    </row>
    <row r="3" spans="1:2" x14ac:dyDescent="0.25">
      <c r="A3" s="15"/>
      <c r="B3" s="15"/>
    </row>
    <row r="4" spans="1:2" x14ac:dyDescent="0.25">
      <c r="A4" s="1" t="s">
        <v>1</v>
      </c>
      <c r="B4" s="7" t="s">
        <v>48</v>
      </c>
    </row>
    <row r="5" spans="1:2" x14ac:dyDescent="0.25">
      <c r="A5" s="1" t="s">
        <v>2</v>
      </c>
      <c r="B5" s="7" t="s">
        <v>49</v>
      </c>
    </row>
    <row r="6" spans="1:2" x14ac:dyDescent="0.25">
      <c r="A6" s="1" t="s">
        <v>3</v>
      </c>
      <c r="B6" s="7" t="s">
        <v>50</v>
      </c>
    </row>
    <row r="7" spans="1:2" x14ac:dyDescent="0.25">
      <c r="A7" s="1" t="s">
        <v>4</v>
      </c>
      <c r="B7" s="7" t="s">
        <v>51</v>
      </c>
    </row>
    <row r="8" spans="1:2" x14ac:dyDescent="0.25">
      <c r="A8" s="1" t="s">
        <v>5</v>
      </c>
      <c r="B8" s="7" t="s">
        <v>52</v>
      </c>
    </row>
    <row r="9" spans="1:2" x14ac:dyDescent="0.25">
      <c r="A9" s="1" t="s">
        <v>6</v>
      </c>
      <c r="B9" s="7" t="s">
        <v>53</v>
      </c>
    </row>
    <row r="10" spans="1:2" x14ac:dyDescent="0.25">
      <c r="A10" s="1" t="s">
        <v>32</v>
      </c>
      <c r="B10" s="7" t="s">
        <v>54</v>
      </c>
    </row>
    <row r="11" spans="1:2" x14ac:dyDescent="0.25">
      <c r="A11" s="1" t="s">
        <v>7</v>
      </c>
      <c r="B11" s="7" t="s">
        <v>55</v>
      </c>
    </row>
    <row r="12" spans="1:2" x14ac:dyDescent="0.25">
      <c r="A12" s="1" t="s">
        <v>8</v>
      </c>
      <c r="B12" s="7" t="s">
        <v>56</v>
      </c>
    </row>
    <row r="13" spans="1:2" x14ac:dyDescent="0.25">
      <c r="A13" s="1" t="s">
        <v>9</v>
      </c>
      <c r="B13" s="7" t="s">
        <v>57</v>
      </c>
    </row>
    <row r="14" spans="1:2" x14ac:dyDescent="0.25">
      <c r="A14" s="1" t="s">
        <v>33</v>
      </c>
      <c r="B14" s="7" t="s">
        <v>58</v>
      </c>
    </row>
    <row r="15" spans="1:2" x14ac:dyDescent="0.25">
      <c r="A15" s="1" t="s">
        <v>10</v>
      </c>
      <c r="B15" s="7" t="s">
        <v>59</v>
      </c>
    </row>
    <row r="16" spans="1:2" x14ac:dyDescent="0.25">
      <c r="A16" s="1" t="s">
        <v>34</v>
      </c>
      <c r="B16" s="7" t="s">
        <v>60</v>
      </c>
    </row>
    <row r="17" spans="1:2" x14ac:dyDescent="0.25">
      <c r="A17" s="1" t="s">
        <v>12</v>
      </c>
      <c r="B17" s="7" t="s">
        <v>61</v>
      </c>
    </row>
    <row r="18" spans="1:2" x14ac:dyDescent="0.25">
      <c r="A18" s="1" t="s">
        <v>11</v>
      </c>
      <c r="B18" s="7" t="s">
        <v>62</v>
      </c>
    </row>
    <row r="19" spans="1:2" x14ac:dyDescent="0.25">
      <c r="A19" s="1" t="s">
        <v>36</v>
      </c>
      <c r="B19" s="7" t="s">
        <v>63</v>
      </c>
    </row>
  </sheetData>
  <mergeCells count="2">
    <mergeCell ref="A1:B1"/>
    <mergeCell ref="A2:B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55D84A-CEE9-4DB3-AC2C-A03E54F9EAE7}">
  <dimension ref="A1:E16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18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64</v>
      </c>
      <c r="B6" t="s">
        <v>65</v>
      </c>
      <c r="C6" t="s">
        <v>66</v>
      </c>
      <c r="D6" s="3">
        <v>5.0999999999999996</v>
      </c>
    </row>
    <row r="7" spans="1:5" x14ac:dyDescent="0.25">
      <c r="A7" t="s">
        <v>70</v>
      </c>
      <c r="B7" t="s">
        <v>71</v>
      </c>
      <c r="C7" t="s">
        <v>72</v>
      </c>
      <c r="D7" s="3">
        <v>0.53</v>
      </c>
    </row>
    <row r="8" spans="1:5" x14ac:dyDescent="0.25">
      <c r="A8" t="s">
        <v>76</v>
      </c>
      <c r="B8" t="s">
        <v>77</v>
      </c>
      <c r="C8" t="s">
        <v>78</v>
      </c>
      <c r="D8" s="3">
        <v>4.0350000000000001</v>
      </c>
    </row>
    <row r="9" spans="1:5" x14ac:dyDescent="0.25">
      <c r="A9" t="s">
        <v>82</v>
      </c>
      <c r="B9" t="s">
        <v>83</v>
      </c>
      <c r="C9" t="s">
        <v>84</v>
      </c>
      <c r="D9" s="3">
        <v>4.4379999999999997</v>
      </c>
    </row>
    <row r="10" spans="1:5" x14ac:dyDescent="0.25">
      <c r="A10" t="s">
        <v>88</v>
      </c>
      <c r="B10" t="s">
        <v>89</v>
      </c>
      <c r="C10" t="s">
        <v>90</v>
      </c>
      <c r="D10" s="3">
        <v>9.6349999999999998</v>
      </c>
    </row>
    <row r="11" spans="1:5" x14ac:dyDescent="0.25">
      <c r="A11" t="s">
        <v>94</v>
      </c>
      <c r="B11" t="s">
        <v>95</v>
      </c>
      <c r="C11" t="s">
        <v>96</v>
      </c>
      <c r="D11" s="3">
        <v>25.327999999999999</v>
      </c>
    </row>
    <row r="12" spans="1:5" x14ac:dyDescent="0.25">
      <c r="A12" t="s">
        <v>100</v>
      </c>
      <c r="B12" t="s">
        <v>101</v>
      </c>
      <c r="C12" t="s">
        <v>102</v>
      </c>
      <c r="D12" s="3">
        <v>2.6819999999999999</v>
      </c>
    </row>
    <row r="13" spans="1:5" x14ac:dyDescent="0.25">
      <c r="A13" t="s">
        <v>106</v>
      </c>
      <c r="B13" t="s">
        <v>107</v>
      </c>
      <c r="C13" t="s">
        <v>108</v>
      </c>
      <c r="D13" s="3">
        <v>12.792</v>
      </c>
    </row>
    <row r="14" spans="1:5" x14ac:dyDescent="0.25">
      <c r="A14" t="s">
        <v>112</v>
      </c>
      <c r="B14" t="s">
        <v>113</v>
      </c>
      <c r="C14" t="s">
        <v>114</v>
      </c>
      <c r="D14" s="3">
        <v>0.32200000000000001</v>
      </c>
    </row>
    <row r="15" spans="1:5" x14ac:dyDescent="0.25">
      <c r="A15" t="s">
        <v>118</v>
      </c>
      <c r="B15" t="s">
        <v>119</v>
      </c>
      <c r="C15" t="s">
        <v>120</v>
      </c>
      <c r="D15" s="3">
        <v>46.762</v>
      </c>
    </row>
    <row r="16" spans="1:5" x14ac:dyDescent="0.25">
      <c r="A16" t="s">
        <v>124</v>
      </c>
      <c r="B16" t="s">
        <v>125</v>
      </c>
      <c r="C16" t="s">
        <v>125</v>
      </c>
      <c r="D16" s="3">
        <v>2.0219999999999998</v>
      </c>
    </row>
  </sheetData>
  <mergeCells count="3">
    <mergeCell ref="A2:E3"/>
    <mergeCell ref="A4:E4"/>
    <mergeCell ref="A1:E1"/>
  </mergeCells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DB0919-EF79-4D50-BA84-67E8AD70778C}">
  <dimension ref="A1:E6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20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128</v>
      </c>
      <c r="B6" t="s">
        <v>129</v>
      </c>
      <c r="C6" t="s">
        <v>130</v>
      </c>
      <c r="D6" s="3">
        <v>0.34</v>
      </c>
    </row>
  </sheetData>
  <mergeCells count="3">
    <mergeCell ref="A2:E3"/>
    <mergeCell ref="A4:E4"/>
    <mergeCell ref="A1:E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444A94-3124-45F7-BDB4-E3F87190F20F}">
  <dimension ref="A1:C9"/>
  <sheetViews>
    <sheetView workbookViewId="0">
      <selection activeCell="B13" sqref="B13"/>
    </sheetView>
  </sheetViews>
  <sheetFormatPr defaultRowHeight="14.3" x14ac:dyDescent="0.25"/>
  <cols>
    <col min="1" max="1" width="28" bestFit="1" customWidth="1"/>
    <col min="2" max="2" width="39.25" customWidth="1"/>
    <col min="3" max="3" width="83.62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21</v>
      </c>
      <c r="B2" s="15"/>
      <c r="C2" s="15"/>
    </row>
    <row r="3" spans="1:3" x14ac:dyDescent="0.25">
      <c r="A3" s="15"/>
      <c r="B3" s="15"/>
      <c r="C3" s="15"/>
    </row>
    <row r="4" spans="1:3" x14ac:dyDescent="0.25">
      <c r="A4" s="2" t="s">
        <v>14</v>
      </c>
      <c r="B4" s="2" t="s">
        <v>25</v>
      </c>
      <c r="C4" s="9" t="s">
        <v>17</v>
      </c>
    </row>
    <row r="5" spans="1:3" x14ac:dyDescent="0.25">
      <c r="A5" s="1" t="s">
        <v>22</v>
      </c>
      <c r="B5" s="4">
        <v>2</v>
      </c>
      <c r="C5" s="8"/>
    </row>
    <row r="6" spans="1:3" x14ac:dyDescent="0.25">
      <c r="A6" s="1" t="s">
        <v>23</v>
      </c>
      <c r="B6" s="18" t="s">
        <v>35</v>
      </c>
      <c r="C6" s="19"/>
    </row>
    <row r="7" spans="1:3" x14ac:dyDescent="0.25">
      <c r="A7" s="1" t="s">
        <v>24</v>
      </c>
      <c r="B7" s="18" t="s">
        <v>35</v>
      </c>
      <c r="C7" s="19"/>
    </row>
    <row r="8" spans="1:3" x14ac:dyDescent="0.25">
      <c r="A8" s="1" t="s">
        <v>26</v>
      </c>
      <c r="B8" s="10" t="s">
        <v>131</v>
      </c>
      <c r="C8" s="11"/>
    </row>
    <row r="9" spans="1:3" x14ac:dyDescent="0.25">
      <c r="A9" s="1" t="s">
        <v>27</v>
      </c>
      <c r="B9" s="10" t="s">
        <v>132</v>
      </c>
      <c r="C9" s="11"/>
    </row>
  </sheetData>
  <mergeCells count="4">
    <mergeCell ref="A1:C1"/>
    <mergeCell ref="A2:C3"/>
    <mergeCell ref="B6:C6"/>
    <mergeCell ref="B7:C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A99ED9-0B13-4661-A7AD-22CEAFCFD964}">
  <dimension ref="A1:D15"/>
  <sheetViews>
    <sheetView workbookViewId="0">
      <selection activeCell="C41" sqref="C41"/>
    </sheetView>
  </sheetViews>
  <sheetFormatPr defaultRowHeight="14.3" x14ac:dyDescent="0.25"/>
  <cols>
    <col min="1" max="1" width="3.25" customWidth="1"/>
    <col min="2" max="2" width="6.25" customWidth="1"/>
    <col min="3" max="3" width="8.875" customWidth="1"/>
    <col min="4" max="4" width="37.25" style="3" customWidth="1"/>
  </cols>
  <sheetData>
    <row r="1" spans="1:4" x14ac:dyDescent="0.25">
      <c r="A1" s="17" t="s">
        <v>31</v>
      </c>
      <c r="B1" s="17"/>
      <c r="C1" s="17"/>
      <c r="D1" s="17"/>
    </row>
    <row r="2" spans="1:4" x14ac:dyDescent="0.25">
      <c r="A2" s="15" t="s">
        <v>28</v>
      </c>
      <c r="B2" s="15"/>
      <c r="C2" s="15"/>
      <c r="D2" s="15"/>
    </row>
    <row r="3" spans="1:4" x14ac:dyDescent="0.25">
      <c r="A3" s="15"/>
      <c r="B3" s="15"/>
      <c r="C3" s="15"/>
      <c r="D3" s="15"/>
    </row>
    <row r="4" spans="1:4" ht="42.8" x14ac:dyDescent="0.25">
      <c r="A4" s="5" t="s">
        <v>29</v>
      </c>
      <c r="B4" s="5" t="s">
        <v>14</v>
      </c>
      <c r="C4" s="5" t="s">
        <v>15</v>
      </c>
      <c r="D4" s="6" t="s">
        <v>30</v>
      </c>
    </row>
    <row r="5" spans="1:4" x14ac:dyDescent="0.25">
      <c r="A5" t="s">
        <v>67</v>
      </c>
      <c r="B5" t="s">
        <v>68</v>
      </c>
      <c r="C5" t="s">
        <v>69</v>
      </c>
      <c r="D5" s="3">
        <v>0.11118845299637459</v>
      </c>
    </row>
    <row r="6" spans="1:4" x14ac:dyDescent="0.25">
      <c r="A6" t="s">
        <v>73</v>
      </c>
      <c r="B6" t="s">
        <v>74</v>
      </c>
      <c r="C6" t="s">
        <v>75</v>
      </c>
      <c r="D6" s="3">
        <v>-0.18975188461019585</v>
      </c>
    </row>
    <row r="7" spans="1:4" x14ac:dyDescent="0.25">
      <c r="A7" t="s">
        <v>79</v>
      </c>
      <c r="B7" t="s">
        <v>80</v>
      </c>
      <c r="C7" t="s">
        <v>81</v>
      </c>
      <c r="D7" s="3">
        <v>0.16435680197677105</v>
      </c>
    </row>
    <row r="8" spans="1:4" x14ac:dyDescent="0.25">
      <c r="A8" t="s">
        <v>85</v>
      </c>
      <c r="B8" t="s">
        <v>86</v>
      </c>
      <c r="C8" t="s">
        <v>87</v>
      </c>
      <c r="D8" s="3">
        <v>0.52581704613613056</v>
      </c>
    </row>
    <row r="9" spans="1:4" x14ac:dyDescent="0.25">
      <c r="A9" t="s">
        <v>91</v>
      </c>
      <c r="B9" t="s">
        <v>92</v>
      </c>
      <c r="C9" t="s">
        <v>93</v>
      </c>
      <c r="D9" s="3">
        <v>-0.92425809232346468</v>
      </c>
    </row>
    <row r="10" spans="1:4" x14ac:dyDescent="0.25">
      <c r="A10" t="s">
        <v>97</v>
      </c>
      <c r="B10" t="s">
        <v>98</v>
      </c>
      <c r="C10" t="s">
        <v>99</v>
      </c>
      <c r="D10" s="3">
        <v>0.20369238798584122</v>
      </c>
    </row>
    <row r="11" spans="1:4" x14ac:dyDescent="0.25">
      <c r="A11" t="s">
        <v>103</v>
      </c>
      <c r="B11" t="s">
        <v>104</v>
      </c>
      <c r="C11" t="s">
        <v>105</v>
      </c>
      <c r="D11" s="3">
        <v>-0.1804688801962781</v>
      </c>
    </row>
    <row r="12" spans="1:4" x14ac:dyDescent="0.25">
      <c r="A12" t="s">
        <v>109</v>
      </c>
      <c r="B12" t="s">
        <v>110</v>
      </c>
      <c r="C12" t="s">
        <v>111</v>
      </c>
      <c r="D12" s="3">
        <v>1.3953942709756386</v>
      </c>
    </row>
    <row r="13" spans="1:4" x14ac:dyDescent="0.25">
      <c r="A13" t="s">
        <v>115</v>
      </c>
      <c r="B13" t="s">
        <v>116</v>
      </c>
      <c r="C13" t="s">
        <v>117</v>
      </c>
      <c r="D13" s="3">
        <v>3.7245922763405707E-2</v>
      </c>
    </row>
    <row r="14" spans="1:4" x14ac:dyDescent="0.25">
      <c r="A14" t="s">
        <v>121</v>
      </c>
      <c r="B14" t="s">
        <v>122</v>
      </c>
      <c r="C14" t="s">
        <v>123</v>
      </c>
      <c r="D14" s="3">
        <v>0.74961097572068636</v>
      </c>
    </row>
    <row r="15" spans="1:4" x14ac:dyDescent="0.25">
      <c r="A15" t="s">
        <v>126</v>
      </c>
      <c r="B15" t="s">
        <v>127</v>
      </c>
      <c r="C15" t="s">
        <v>127</v>
      </c>
      <c r="D15" s="3">
        <v>0.82420100187810474</v>
      </c>
    </row>
  </sheetData>
  <mergeCells count="2">
    <mergeCell ref="A2:D3"/>
    <mergeCell ref="A1:D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D02649-7C6F-41DD-A8B5-282FC571766F}">
  <dimension ref="A1:C6"/>
  <sheetViews>
    <sheetView workbookViewId="0">
      <selection activeCell="A6" sqref="A6:C6"/>
    </sheetView>
  </sheetViews>
  <sheetFormatPr defaultRowHeight="14.3" x14ac:dyDescent="0.25"/>
  <cols>
    <col min="1" max="1" width="10.5" customWidth="1"/>
    <col min="2" max="2" width="20" customWidth="1"/>
    <col min="3" max="3" width="24.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41</v>
      </c>
      <c r="B2" s="15"/>
      <c r="C2" s="15"/>
    </row>
    <row r="3" spans="1:3" x14ac:dyDescent="0.25">
      <c r="A3" s="15"/>
      <c r="B3" s="15"/>
      <c r="C3" s="15"/>
    </row>
    <row r="4" spans="1:3" ht="18.7" customHeight="1" x14ac:dyDescent="0.25">
      <c r="A4" s="15" t="s">
        <v>37</v>
      </c>
      <c r="B4" s="15"/>
      <c r="C4" s="15"/>
    </row>
    <row r="5" spans="1:3" ht="18.7" customHeight="1" x14ac:dyDescent="0.25">
      <c r="A5" s="1" t="s">
        <v>39</v>
      </c>
      <c r="B5" s="1" t="s">
        <v>1</v>
      </c>
      <c r="C5" s="1" t="s">
        <v>40</v>
      </c>
    </row>
    <row r="6" spans="1:3" x14ac:dyDescent="0.25">
      <c r="A6">
        <v>1</v>
      </c>
      <c r="B6" t="s">
        <v>48</v>
      </c>
      <c r="C6" s="12" t="str">
        <f>HYPERLINK("http://gridw.home.pl/pub/audyt/Dokumentacja_fotograficzna_kartograficzna/ID_162/Mapa_ID_162.jpg","Mapa_ID_162.jpg")</f>
        <v>Mapa_ID_162.jpg</v>
      </c>
    </row>
  </sheetData>
  <mergeCells count="3">
    <mergeCell ref="A1:C1"/>
    <mergeCell ref="A2:C3"/>
    <mergeCell ref="A4:C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E0F746-864A-4A14-8936-629B47E92496}">
  <dimension ref="A1:H12"/>
  <sheetViews>
    <sheetView tabSelected="1" workbookViewId="0">
      <selection activeCell="A6" sqref="A6:H12"/>
    </sheetView>
  </sheetViews>
  <sheetFormatPr defaultRowHeight="14.3" x14ac:dyDescent="0.25"/>
  <cols>
    <col min="1" max="1" width="10.5" customWidth="1"/>
    <col min="2" max="2" width="16.5" customWidth="1"/>
    <col min="3" max="3" width="23.125" customWidth="1"/>
    <col min="4" max="4" width="25.5" style="3" customWidth="1"/>
    <col min="5" max="5" width="23.125" customWidth="1"/>
    <col min="6" max="6" width="20" customWidth="1"/>
    <col min="7" max="7" width="17.375" customWidth="1"/>
    <col min="8" max="8" width="16.25" customWidth="1"/>
  </cols>
  <sheetData>
    <row r="1" spans="1:8" x14ac:dyDescent="0.25">
      <c r="A1" s="17" t="s">
        <v>31</v>
      </c>
      <c r="B1" s="17"/>
      <c r="C1" s="17"/>
      <c r="D1" s="17"/>
      <c r="E1" s="17"/>
      <c r="F1" s="17"/>
      <c r="G1" s="17"/>
      <c r="H1" s="17"/>
    </row>
    <row r="2" spans="1:8" x14ac:dyDescent="0.25">
      <c r="A2" s="15" t="s">
        <v>41</v>
      </c>
      <c r="B2" s="15"/>
      <c r="C2" s="15"/>
      <c r="D2" s="15"/>
      <c r="E2" s="15"/>
      <c r="F2" s="15"/>
      <c r="G2" s="15"/>
      <c r="H2" s="15"/>
    </row>
    <row r="3" spans="1:8" x14ac:dyDescent="0.25">
      <c r="A3" s="15"/>
      <c r="B3" s="15"/>
      <c r="C3" s="15"/>
      <c r="D3" s="15"/>
      <c r="E3" s="15"/>
      <c r="F3" s="15"/>
      <c r="G3" s="15"/>
      <c r="H3" s="15"/>
    </row>
    <row r="4" spans="1:8" ht="18.7" customHeight="1" x14ac:dyDescent="0.25">
      <c r="A4" s="15" t="s">
        <v>38</v>
      </c>
      <c r="B4" s="15"/>
      <c r="C4" s="15"/>
      <c r="D4" s="15"/>
      <c r="E4" s="15"/>
      <c r="F4" s="15"/>
      <c r="G4" s="15"/>
      <c r="H4" s="15"/>
    </row>
    <row r="5" spans="1:8" ht="18.7" customHeight="1" x14ac:dyDescent="0.25">
      <c r="A5" s="1" t="s">
        <v>42</v>
      </c>
      <c r="B5" s="1" t="s">
        <v>1</v>
      </c>
      <c r="C5" s="1" t="s">
        <v>43</v>
      </c>
      <c r="D5" s="1" t="s">
        <v>44</v>
      </c>
      <c r="E5" s="1" t="s">
        <v>45</v>
      </c>
      <c r="F5" s="1" t="s">
        <v>46</v>
      </c>
      <c r="G5" s="1" t="s">
        <v>47</v>
      </c>
      <c r="H5" s="1" t="s">
        <v>40</v>
      </c>
    </row>
    <row r="6" spans="1:8" x14ac:dyDescent="0.25">
      <c r="A6">
        <v>1</v>
      </c>
      <c r="B6" t="s">
        <v>48</v>
      </c>
      <c r="C6" t="s">
        <v>133</v>
      </c>
      <c r="D6" s="3" t="s">
        <v>134</v>
      </c>
      <c r="E6" s="20">
        <v>45043</v>
      </c>
      <c r="F6">
        <v>18.908335000000001</v>
      </c>
      <c r="G6">
        <v>50.350718000000001</v>
      </c>
      <c r="H6" s="12" t="str">
        <f>HYPERLINK("https://gridw.home.pl/pub/audyt/Dokumentacja_fotograficzna_kartograficzna/ID_162/162_1.jpg","162_1")</f>
        <v>162_1</v>
      </c>
    </row>
    <row r="7" spans="1:8" x14ac:dyDescent="0.25">
      <c r="A7">
        <v>2</v>
      </c>
      <c r="B7" t="s">
        <v>48</v>
      </c>
      <c r="C7" t="s">
        <v>135</v>
      </c>
      <c r="D7" s="3" t="s">
        <v>134</v>
      </c>
      <c r="E7" s="20">
        <v>45043</v>
      </c>
      <c r="F7">
        <v>18.905767000000001</v>
      </c>
      <c r="G7">
        <v>50.350670000000001</v>
      </c>
      <c r="H7" s="12" t="str">
        <f>HYPERLINK("https://gridw.home.pl/pub/audyt/Dokumentacja_fotograficzna_kartograficzna/ID_162/162_2.jpg","162_2")</f>
        <v>162_2</v>
      </c>
    </row>
    <row r="8" spans="1:8" x14ac:dyDescent="0.25">
      <c r="A8">
        <v>3</v>
      </c>
      <c r="B8" t="s">
        <v>48</v>
      </c>
      <c r="C8" t="s">
        <v>136</v>
      </c>
      <c r="D8" s="3" t="s">
        <v>134</v>
      </c>
      <c r="E8" s="20">
        <v>45043</v>
      </c>
      <c r="F8">
        <v>18.904789000000001</v>
      </c>
      <c r="G8">
        <v>50.350532000000001</v>
      </c>
      <c r="H8" s="12" t="str">
        <f>HYPERLINK("https://gridw.home.pl/pub/audyt/Dokumentacja_fotograficzna_kartograficzna/ID_162/162_3.jpg","162_3")</f>
        <v>162_3</v>
      </c>
    </row>
    <row r="9" spans="1:8" x14ac:dyDescent="0.25">
      <c r="A9">
        <v>4</v>
      </c>
      <c r="B9" t="s">
        <v>48</v>
      </c>
      <c r="C9" t="s">
        <v>137</v>
      </c>
      <c r="D9" s="3" t="s">
        <v>134</v>
      </c>
      <c r="E9" s="20">
        <v>45043</v>
      </c>
      <c r="F9">
        <v>18.901139000000001</v>
      </c>
      <c r="G9">
        <v>50.351374</v>
      </c>
      <c r="H9" s="12" t="str">
        <f>HYPERLINK("https://gridw.home.pl/pub/audyt/Dokumentacja_fotograficzna_kartograficzna/ID_162/162_4.jpg","162_4")</f>
        <v>162_4</v>
      </c>
    </row>
    <row r="10" spans="1:8" x14ac:dyDescent="0.25">
      <c r="A10">
        <v>5</v>
      </c>
      <c r="B10" t="s">
        <v>48</v>
      </c>
      <c r="C10" t="s">
        <v>138</v>
      </c>
      <c r="D10" s="3" t="s">
        <v>134</v>
      </c>
      <c r="E10" s="20">
        <v>45043</v>
      </c>
      <c r="F10">
        <v>18.902691999999998</v>
      </c>
      <c r="G10">
        <v>50.353167999999997</v>
      </c>
      <c r="H10" s="12" t="str">
        <f>HYPERLINK("https://gridw.home.pl/pub/audyt/Dokumentacja_fotograficzna_kartograficzna/ID_162/162_5.jpg","162_5")</f>
        <v>162_5</v>
      </c>
    </row>
    <row r="11" spans="1:8" x14ac:dyDescent="0.25">
      <c r="A11">
        <v>6</v>
      </c>
      <c r="B11" t="s">
        <v>48</v>
      </c>
      <c r="C11" t="s">
        <v>139</v>
      </c>
      <c r="D11" s="3" t="s">
        <v>134</v>
      </c>
      <c r="E11" s="20">
        <v>45043</v>
      </c>
      <c r="F11">
        <v>18.907968</v>
      </c>
      <c r="G11">
        <v>50.351424999999999</v>
      </c>
      <c r="H11" s="12" t="str">
        <f>HYPERLINK("https://gridw.home.pl/pub/audyt/Dokumentacja_fotograficzna_kartograficzna/ID_162/162_6.jpg","162_6")</f>
        <v>162_6</v>
      </c>
    </row>
    <row r="12" spans="1:8" x14ac:dyDescent="0.25">
      <c r="A12">
        <v>7</v>
      </c>
      <c r="B12" t="s">
        <v>48</v>
      </c>
      <c r="C12" t="s">
        <v>140</v>
      </c>
      <c r="D12" s="3" t="s">
        <v>134</v>
      </c>
      <c r="E12" s="20">
        <v>45043</v>
      </c>
      <c r="F12">
        <v>18.903222</v>
      </c>
      <c r="G12">
        <v>50.350181999999997</v>
      </c>
      <c r="H12" s="12" t="str">
        <f>HYPERLINK("https://gridw.home.pl/pub/audyt/Dokumentacja_fotograficzna_kartograficzna/ID_162/162_7.jpg","162_7")</f>
        <v>162_7</v>
      </c>
    </row>
  </sheetData>
  <mergeCells count="3">
    <mergeCell ref="A1:H1"/>
    <mergeCell ref="A2:H3"/>
    <mergeCell ref="A4:H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D8D9AC7EFD31E40898496318A9F9B06" ma:contentTypeVersion="15" ma:contentTypeDescription="Utwórz nowy dokument." ma:contentTypeScope="" ma:versionID="f49eeb58572dab5adf323250f7921e2c">
  <xsd:schema xmlns:xsd="http://www.w3.org/2001/XMLSchema" xmlns:xs="http://www.w3.org/2001/XMLSchema" xmlns:p="http://schemas.microsoft.com/office/2006/metadata/properties" xmlns:ns2="41e1b4ba-66e4-4a25-ac82-ea34ee075e2e" xmlns:ns3="48ac546c-1274-4898-a673-a6c91ad13df4" targetNamespace="http://schemas.microsoft.com/office/2006/metadata/properties" ma:root="true" ma:fieldsID="1b186f6c6db3cf576f7ce955de72fbaf" ns2:_="" ns3:_="">
    <xsd:import namespace="41e1b4ba-66e4-4a25-ac82-ea34ee075e2e"/>
    <xsd:import namespace="48ac546c-1274-4898-a673-a6c91ad13df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e1b4ba-66e4-4a25-ac82-ea34ee075e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Tagi obrazów" ma:readOnly="false" ma:fieldId="{5cf76f15-5ced-4ddc-b409-7134ff3c332f}" ma:taxonomyMulti="true" ma:sspId="54914f52-495d-4bb6-95e8-b9da89695b2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ac546c-1274-4898-a673-a6c91ad13df4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1035bf93-c8a1-402b-9b9c-dfb73d8b6803}" ma:internalName="TaxCatchAll" ma:showField="CatchAllData" ma:web="48ac546c-1274-4898-a673-a6c91ad13df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8ac546c-1274-4898-a673-a6c91ad13df4" xsi:nil="true"/>
    <lcf76f155ced4ddcb4097134ff3c332f xmlns="41e1b4ba-66e4-4a25-ac82-ea34ee075e2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248CEDDD-5A0A-48CF-97F1-EA007CC5C82A}"/>
</file>

<file path=customXml/itemProps2.xml><?xml version="1.0" encoding="utf-8"?>
<ds:datastoreItem xmlns:ds="http://schemas.openxmlformats.org/officeDocument/2006/customXml" ds:itemID="{FB59D47C-6F46-4B0C-BBA9-4F68886AA43F}"/>
</file>

<file path=customXml/itemProps3.xml><?xml version="1.0" encoding="utf-8"?>
<ds:datastoreItem xmlns:ds="http://schemas.openxmlformats.org/officeDocument/2006/customXml" ds:itemID="{3897119A-8A04-41D6-B82A-F003F515591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7</vt:i4>
      </vt:variant>
    </vt:vector>
  </HeadingPairs>
  <TitlesOfParts>
    <vt:vector size="7" baseType="lpstr">
      <vt:lpstr>Moduł 1</vt:lpstr>
      <vt:lpstr>Moduł 2 blok 1</vt:lpstr>
      <vt:lpstr>Moduł 2 blok 2</vt:lpstr>
      <vt:lpstr>Moduł 3</vt:lpstr>
      <vt:lpstr>Moduł 4</vt:lpstr>
      <vt:lpstr>Moduł 5 mapy</vt:lpstr>
      <vt:lpstr>Moduł 5 zdjęcia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Zofia</dc:creator>
  <cp:lastModifiedBy>Zofia</cp:lastModifiedBy>
  <dcterms:created xsi:type="dcterms:W3CDTF">2022-06-20T11:58:14Z</dcterms:created>
  <dcterms:modified xsi:type="dcterms:W3CDTF">2023-06-05T07:07:32Z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0x0101002D8D9AC7EFD31E40898496318A9F9B06</vt:lpwstr>
  </property>
</Properties>
</file>