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BBDBAAD2-489E-48DE-9AD9-7CFEAFD088E2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C6" i="12"/>
</calcChain>
</file>

<file path=xl/sharedStrings.xml><?xml version="1.0" encoding="utf-8"?>
<sst xmlns="http://schemas.openxmlformats.org/spreadsheetml/2006/main" count="190" uniqueCount="155">
  <si>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</si>
  <si>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</si>
  <si>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</si>
  <si>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</si>
  <si>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</si>
  <si>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</si>
  <si>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</si>
  <si>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</si>
  <si>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</si>
  <si>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</si>
  <si>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</si>
  <si>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</si>
  <si>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</si>
  <si>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</si>
  <si>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</si>
  <si>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</si>
  <si>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</si>
  <si>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</si>
  <si>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</si>
  <si>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</si>
  <si>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</si>
  <si>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</si>
  <si>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</si>
  <si>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</si>
  <si>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</si>
  <si>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</si>
  <si>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</si>
  <si>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</si>
  <si>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</si>
  <si>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</si>
  <si>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</si>
  <si>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</si>
  <si>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</si>
  <si>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</si>
  <si>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</si>
  <si>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</si>
  <si>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</si>
  <si>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</si>
  <si>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</si>
  <si>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</si>
  <si>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</si>
  <si>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</si>
  <si>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</si>
  <si>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</si>
  <si>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</si>
  <si>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</si>
  <si>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</si>
  <si>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</si>
  <si>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24-341.26-031</t>
  </si>
  <si>
    <t>10a</t>
  </si>
  <si>
    <t>C</t>
  </si>
  <si>
    <t>341.26</t>
  </si>
  <si>
    <t>Obniżenie Krzepickie</t>
  </si>
  <si>
    <t>Nizin</t>
  </si>
  <si>
    <t>peryglacjalne: równinne i faliste</t>
  </si>
  <si>
    <t>C.2.2.d</t>
  </si>
  <si>
    <t>Kłobucko-Częstochowski</t>
  </si>
  <si>
    <t>16</t>
  </si>
  <si>
    <t>Grąd subkontynentalny, odmiana małopolska, forma wyżynna, seria uboga</t>
  </si>
  <si>
    <t>II.A.25</t>
  </si>
  <si>
    <t>Jura Krakowsko-Częstochowska – część środkowa</t>
  </si>
  <si>
    <t>Gmina Częstochowa, Powiat Częstochowa</t>
  </si>
  <si>
    <t>05.06.2023</t>
  </si>
  <si>
    <t>K. Badora, R. Wróbel</t>
  </si>
  <si>
    <t>1</t>
  </si>
  <si>
    <t>A2</t>
  </si>
  <si>
    <t>A2a</t>
  </si>
  <si>
    <t>1</t>
  </si>
  <si>
    <t>A2</t>
  </si>
  <si>
    <t>A2a</t>
  </si>
  <si>
    <t>2</t>
  </si>
  <si>
    <t>A7</t>
  </si>
  <si>
    <t>A7d</t>
  </si>
  <si>
    <t>2</t>
  </si>
  <si>
    <t>A7</t>
  </si>
  <si>
    <t>A7d</t>
  </si>
  <si>
    <t>3</t>
  </si>
  <si>
    <t>A7</t>
  </si>
  <si>
    <t>A7e</t>
  </si>
  <si>
    <t>3</t>
  </si>
  <si>
    <t>A7</t>
  </si>
  <si>
    <t>A7e</t>
  </si>
  <si>
    <t>4</t>
  </si>
  <si>
    <t>A8</t>
  </si>
  <si>
    <t>A8a</t>
  </si>
  <si>
    <t>4</t>
  </si>
  <si>
    <t>A8</t>
  </si>
  <si>
    <t>A8a</t>
  </si>
  <si>
    <t>5</t>
  </si>
  <si>
    <t>A8</t>
  </si>
  <si>
    <t>A8c</t>
  </si>
  <si>
    <t>5</t>
  </si>
  <si>
    <t>A8</t>
  </si>
  <si>
    <t>A8c</t>
  </si>
  <si>
    <t>6</t>
  </si>
  <si>
    <t>A8</t>
  </si>
  <si>
    <t>A8f</t>
  </si>
  <si>
    <t>6</t>
  </si>
  <si>
    <t>A8</t>
  </si>
  <si>
    <t>A8f</t>
  </si>
  <si>
    <t>7</t>
  </si>
  <si>
    <t>A8</t>
  </si>
  <si>
    <t>A8h</t>
  </si>
  <si>
    <t>7</t>
  </si>
  <si>
    <t>A8</t>
  </si>
  <si>
    <t>A8h</t>
  </si>
  <si>
    <t>8</t>
  </si>
  <si>
    <t>A10</t>
  </si>
  <si>
    <t>8</t>
  </si>
  <si>
    <t>A10</t>
  </si>
  <si>
    <t>9</t>
  </si>
  <si>
    <t>B7</t>
  </si>
  <si>
    <t>B7a</t>
  </si>
  <si>
    <t>9</t>
  </si>
  <si>
    <t>B7</t>
  </si>
  <si>
    <t>B7a</t>
  </si>
  <si>
    <t>10</t>
  </si>
  <si>
    <t>B7</t>
  </si>
  <si>
    <t>B7d</t>
  </si>
  <si>
    <t>10</t>
  </si>
  <si>
    <t>B7</t>
  </si>
  <si>
    <t>B7d</t>
  </si>
  <si>
    <t>11</t>
  </si>
  <si>
    <t>B9</t>
  </si>
  <si>
    <t>B9a</t>
  </si>
  <si>
    <t>11</t>
  </si>
  <si>
    <t>B9</t>
  </si>
  <si>
    <t>B9a</t>
  </si>
  <si>
    <t>12</t>
  </si>
  <si>
    <t>B9</t>
  </si>
  <si>
    <t>B9c</t>
  </si>
  <si>
    <t>12</t>
  </si>
  <si>
    <t>B9</t>
  </si>
  <si>
    <t>B9c</t>
  </si>
  <si>
    <t>13</t>
  </si>
  <si>
    <t>B9</t>
  </si>
  <si>
    <t>B9e</t>
  </si>
  <si>
    <t>13</t>
  </si>
  <si>
    <t>B9</t>
  </si>
  <si>
    <t>B9e</t>
  </si>
  <si>
    <t>14</t>
  </si>
  <si>
    <t>B9</t>
  </si>
  <si>
    <t>B9f</t>
  </si>
  <si>
    <t>14</t>
  </si>
  <si>
    <t>B9</t>
  </si>
  <si>
    <t>B9f</t>
  </si>
  <si>
    <t>Częstochowa - układ urbanistyczny sprzężony z sanktuarium, układ urbanistyczny starego miasta, pielgrzymki, Sanktuarium Jasna Góra, rynek wieluński - układ ruralistyczny, obszar dawnych ogrodów klasztoru, miejsca pamięci związane z martyrologi</t>
  </si>
  <si>
    <t>funkcja osadnicza</t>
  </si>
  <si>
    <t>JK prezentująca m. Częstochowa - Aleje I II III</t>
  </si>
  <si>
    <t>Jerzy Nita</t>
  </si>
  <si>
    <t>JK prezentująca m. Częstochowa -  Aleja Armii Krajowej</t>
  </si>
  <si>
    <t>JK prezentująca m. Częstochowa - Al.. Wolności - Dworzec PKP</t>
  </si>
  <si>
    <t>JK prezentująca m. Częstochowa -Bazylika archikatedralna Świętej Rodziny w Częstochowie</t>
  </si>
  <si>
    <t>JK prezentująca m. Częstochowa - Al.. Wolności</t>
  </si>
  <si>
    <t>JK prezentująca m. Częstochowa - Al.. Wolności - Al.. Naj. Marii Panny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</si>
</sst>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1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9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</v>
      </c>
    </row>
    <row r="7" spans="1:5" x14ac:dyDescent="0.25">
      <c r="A7" t="s">
        <v>70</v>
      </c>
      <c r="B7" t="s">
        <v>71</v>
      </c>
      <c r="C7" t="s">
        <v>72</v>
      </c>
      <c r="D7" s="3">
        <v>11.08</v>
      </c>
    </row>
    <row r="8" spans="1:5" x14ac:dyDescent="0.25">
      <c r="A8" t="s">
        <v>76</v>
      </c>
      <c r="B8" t="s">
        <v>77</v>
      </c>
      <c r="C8" t="s">
        <v>78</v>
      </c>
      <c r="D8" s="3">
        <v>6.9409999999999998</v>
      </c>
    </row>
    <row r="9" spans="1:5" x14ac:dyDescent="0.25">
      <c r="A9" t="s">
        <v>82</v>
      </c>
      <c r="B9" t="s">
        <v>83</v>
      </c>
      <c r="C9" t="s">
        <v>84</v>
      </c>
      <c r="D9" s="3">
        <v>0.22700000000000001</v>
      </c>
    </row>
    <row r="10" spans="1:5" x14ac:dyDescent="0.25">
      <c r="A10" t="s">
        <v>88</v>
      </c>
      <c r="B10" t="s">
        <v>89</v>
      </c>
      <c r="C10" t="s">
        <v>90</v>
      </c>
      <c r="D10" s="3">
        <v>10.952999999999999</v>
      </c>
    </row>
    <row r="11" spans="1:5" x14ac:dyDescent="0.25">
      <c r="A11" t="s">
        <v>94</v>
      </c>
      <c r="B11" t="s">
        <v>95</v>
      </c>
      <c r="C11" t="s">
        <v>96</v>
      </c>
      <c r="D11" s="3">
        <v>67.712000000000003</v>
      </c>
    </row>
    <row r="12" spans="1:5" x14ac:dyDescent="0.25">
      <c r="A12" t="s">
        <v>100</v>
      </c>
      <c r="B12" t="s">
        <v>101</v>
      </c>
      <c r="C12" t="s">
        <v>102</v>
      </c>
      <c r="D12" s="3">
        <v>19.768000000000001</v>
      </c>
    </row>
    <row r="13" spans="1:5" x14ac:dyDescent="0.25">
      <c r="A13" t="s">
        <v>106</v>
      </c>
      <c r="B13" t="s">
        <v>107</v>
      </c>
      <c r="C13" t="s">
        <v>107</v>
      </c>
      <c r="D13" s="3">
        <v>1.2989999999999999</v>
      </c>
    </row>
    <row r="14" spans="1:5" x14ac:dyDescent="0.25">
      <c r="A14" t="s">
        <v>110</v>
      </c>
      <c r="B14" t="s">
        <v>111</v>
      </c>
      <c r="C14" t="s">
        <v>112</v>
      </c>
      <c r="D14" s="3">
        <v>4.3</v>
      </c>
    </row>
    <row r="15" spans="1:5" x14ac:dyDescent="0.25">
      <c r="A15" t="s">
        <v>116</v>
      </c>
      <c r="B15" t="s">
        <v>117</v>
      </c>
      <c r="C15" t="s">
        <v>118</v>
      </c>
      <c r="D15" s="3">
        <v>0.31</v>
      </c>
    </row>
    <row r="16" spans="1:5" x14ac:dyDescent="0.25">
      <c r="A16" t="s">
        <v>122</v>
      </c>
      <c r="B16" t="s">
        <v>123</v>
      </c>
      <c r="C16" t="s">
        <v>124</v>
      </c>
      <c r="D16" s="3">
        <v>84.21</v>
      </c>
    </row>
    <row r="17" spans="1:4" x14ac:dyDescent="0.25">
      <c r="A17" t="s">
        <v>128</v>
      </c>
      <c r="B17" t="s">
        <v>129</v>
      </c>
      <c r="C17" t="s">
        <v>130</v>
      </c>
      <c r="D17" s="3">
        <v>8.61</v>
      </c>
    </row>
    <row r="18" spans="1:4" x14ac:dyDescent="0.25">
      <c r="A18" t="s">
        <v>134</v>
      </c>
      <c r="B18" t="s">
        <v>135</v>
      </c>
      <c r="C18" t="s">
        <v>136</v>
      </c>
      <c r="D18" s="3">
        <v>0.61</v>
      </c>
    </row>
    <row r="19" spans="1:4" x14ac:dyDescent="0.25">
      <c r="A19" t="s">
        <v>140</v>
      </c>
      <c r="B19" t="s">
        <v>141</v>
      </c>
      <c r="C19" t="s">
        <v>142</v>
      </c>
      <c r="D19" s="3">
        <v>0.31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15.625" customWidth="1"/>
    <col min="3" max="3" width="201.7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146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147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8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-0.41812100500354532</v>
      </c>
    </row>
    <row r="6" spans="1:4" x14ac:dyDescent="0.25">
      <c r="A6" t="s">
        <v>73</v>
      </c>
      <c r="B6" t="s">
        <v>74</v>
      </c>
      <c r="C6" t="s">
        <v>75</v>
      </c>
      <c r="D6" s="3">
        <v>-1.2482788220130605</v>
      </c>
    </row>
    <row r="7" spans="1:4" x14ac:dyDescent="0.25">
      <c r="A7" t="s">
        <v>79</v>
      </c>
      <c r="B7" t="s">
        <v>80</v>
      </c>
      <c r="C7" t="s">
        <v>81</v>
      </c>
      <c r="D7" s="3">
        <v>1.324414646035357</v>
      </c>
    </row>
    <row r="8" spans="1:4" x14ac:dyDescent="0.25">
      <c r="A8" t="s">
        <v>85</v>
      </c>
      <c r="B8" t="s">
        <v>86</v>
      </c>
      <c r="C8" t="s">
        <v>87</v>
      </c>
      <c r="D8" s="3">
        <v>-0.88409699032758704</v>
      </c>
    </row>
    <row r="9" spans="1:4" x14ac:dyDescent="0.25">
      <c r="A9" t="s">
        <v>91</v>
      </c>
      <c r="B9" t="s">
        <v>92</v>
      </c>
      <c r="C9" t="s">
        <v>93</v>
      </c>
      <c r="D9" s="3">
        <v>0.64759889117601588</v>
      </c>
    </row>
    <row r="10" spans="1:4" x14ac:dyDescent="0.25">
      <c r="A10" t="s">
        <v>97</v>
      </c>
      <c r="B10" t="s">
        <v>98</v>
      </c>
      <c r="C10" t="s">
        <v>99</v>
      </c>
      <c r="D10" s="3">
        <v>0.16061778114344066</v>
      </c>
    </row>
    <row r="11" spans="1:4" x14ac:dyDescent="0.25">
      <c r="A11" t="s">
        <v>103</v>
      </c>
      <c r="B11" t="s">
        <v>104</v>
      </c>
      <c r="C11" t="s">
        <v>105</v>
      </c>
      <c r="D11" s="3">
        <v>-0.36048083096481787</v>
      </c>
    </row>
    <row r="12" spans="1:4" x14ac:dyDescent="0.25">
      <c r="A12" t="s">
        <v>108</v>
      </c>
      <c r="B12" t="s">
        <v>109</v>
      </c>
      <c r="C12" t="s">
        <v>109</v>
      </c>
      <c r="D12" s="3">
        <v>-0.49263166263876601</v>
      </c>
    </row>
    <row r="13" spans="1:4" x14ac:dyDescent="0.25">
      <c r="A13" t="s">
        <v>113</v>
      </c>
      <c r="B13" t="s">
        <v>114</v>
      </c>
      <c r="C13" t="s">
        <v>115</v>
      </c>
      <c r="D13" s="3">
        <v>-0.36500993623982514</v>
      </c>
    </row>
    <row r="14" spans="1:4" x14ac:dyDescent="0.25">
      <c r="A14" t="s">
        <v>119</v>
      </c>
      <c r="B14" t="s">
        <v>120</v>
      </c>
      <c r="C14" t="s">
        <v>121</v>
      </c>
      <c r="D14" s="3">
        <v>-0.49620555639508945</v>
      </c>
    </row>
    <row r="15" spans="1:4" x14ac:dyDescent="0.25">
      <c r="A15" t="s">
        <v>125</v>
      </c>
      <c r="B15" t="s">
        <v>126</v>
      </c>
      <c r="C15" t="s">
        <v>127</v>
      </c>
      <c r="D15" s="3">
        <v>0.14554704874777621</v>
      </c>
    </row>
    <row r="16" spans="1:4" x14ac:dyDescent="0.25">
      <c r="A16" t="s">
        <v>131</v>
      </c>
      <c r="B16" t="s">
        <v>132</v>
      </c>
      <c r="C16" t="s">
        <v>133</v>
      </c>
      <c r="D16" s="3">
        <v>-0.65691293305262755</v>
      </c>
    </row>
    <row r="17" spans="1:4" x14ac:dyDescent="0.25">
      <c r="A17" t="s">
        <v>137</v>
      </c>
      <c r="B17" t="s">
        <v>138</v>
      </c>
      <c r="C17" t="s">
        <v>139</v>
      </c>
      <c r="D17" s="3">
        <v>-0.86168373293083678</v>
      </c>
    </row>
    <row r="18" spans="1:4" x14ac:dyDescent="0.25">
      <c r="A18" t="s">
        <v>143</v>
      </c>
      <c r="B18" t="s">
        <v>144</v>
      </c>
      <c r="C18" t="s">
        <v>145</v>
      </c>
      <c r="D18" s="3">
        <v>-0.82311602343592116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HYPERLINK("http://gridw.home.pl/pub/audyt/Dokumentacja_fotograficzna_kartograficzna/ID_845/Mapa_ID_845.jpg","Mapa_ID_845.jpg")</f>
        <v>Mapa_ID_845.jpg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1"/>
  <sheetViews>
    <sheetView tabSelected="1" workbookViewId="0">
      <selection activeCell="A6" sqref="A6:H11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148</v>
      </c>
      <c r="D6" s="3" t="s">
        <v>149</v>
      </c>
      <c r="E6" s="20">
        <v>45018</v>
      </c>
      <c r="F6">
        <v>19.104189000000002</v>
      </c>
      <c r="G6">
        <v>50.812179</v>
      </c>
      <c r="H6" s="12" t="str">
        <f>HYPERLINK("https://gridw.home.pl/pub/audyt/Dokumentacja_fotograficzna_kartograficzna/ID_845/845_1.jpg","845_1")</f>
        <v>845_1</v>
      </c>
    </row>
    <row r="7" spans="1:8" x14ac:dyDescent="0.25">
      <c r="A7">
        <v>2</v>
      </c>
      <c r="B7" t="s">
        <v>48</v>
      </c>
      <c r="C7" t="s">
        <v>150</v>
      </c>
      <c r="D7" s="3" t="s">
        <v>149</v>
      </c>
      <c r="E7" s="20">
        <v>45018</v>
      </c>
      <c r="F7">
        <v>19.118406</v>
      </c>
      <c r="G7">
        <v>50.815984</v>
      </c>
      <c r="H7" s="12" t="str">
        <f>HYPERLINK("https://gridw.home.pl/pub/audyt/Dokumentacja_fotograficzna_kartograficzna/ID_845/845_2.jpg","845_2")</f>
        <v>845_2</v>
      </c>
    </row>
    <row r="8" spans="1:8" x14ac:dyDescent="0.25">
      <c r="A8">
        <v>3</v>
      </c>
      <c r="B8" t="s">
        <v>48</v>
      </c>
      <c r="C8" t="s">
        <v>151</v>
      </c>
      <c r="D8" s="3" t="s">
        <v>149</v>
      </c>
      <c r="E8" s="20">
        <v>45018</v>
      </c>
      <c r="F8">
        <v>19.118040000000001</v>
      </c>
      <c r="G8">
        <v>50.808790000000002</v>
      </c>
      <c r="H8" s="12" t="str">
        <f>HYPERLINK("https://gridw.home.pl/pub/audyt/Dokumentacja_fotograficzna_kartograficzna/ID_845/845_3.jpg","845_3")</f>
        <v>845_3</v>
      </c>
    </row>
    <row r="9" spans="1:8" x14ac:dyDescent="0.25">
      <c r="A9">
        <v>4</v>
      </c>
      <c r="B9" t="s">
        <v>48</v>
      </c>
      <c r="C9" t="s">
        <v>152</v>
      </c>
      <c r="D9" s="3" t="s">
        <v>149</v>
      </c>
      <c r="E9" s="20">
        <v>45018</v>
      </c>
      <c r="F9">
        <v>19.104188000000001</v>
      </c>
      <c r="G9">
        <v>50.811914999999999</v>
      </c>
      <c r="H9" s="12" t="str">
        <f>HYPERLINK("https://gridw.home.pl/pub/audyt/Dokumentacja_fotograficzna_kartograficzna/ID_845/845_4.jpg","845_4")</f>
        <v>845_4</v>
      </c>
    </row>
    <row r="10" spans="1:8" x14ac:dyDescent="0.25">
      <c r="A10">
        <v>5</v>
      </c>
      <c r="B10" t="s">
        <v>48</v>
      </c>
      <c r="C10" t="s">
        <v>153</v>
      </c>
      <c r="D10" s="3" t="s">
        <v>149</v>
      </c>
      <c r="E10" s="20">
        <v>45018</v>
      </c>
      <c r="F10">
        <v>19.118207000000002</v>
      </c>
      <c r="G10">
        <v>50.810816000000003</v>
      </c>
      <c r="H10" s="12" t="str">
        <f>HYPERLINK("https://gridw.home.pl/pub/audyt/Dokumentacja_fotograficzna_kartograficzna/ID_845/845_5.jpg","845_5")</f>
        <v>845_5</v>
      </c>
    </row>
    <row r="11" spans="1:8" x14ac:dyDescent="0.25">
      <c r="A11">
        <v>6</v>
      </c>
      <c r="B11" t="s">
        <v>48</v>
      </c>
      <c r="C11" t="s">
        <v>154</v>
      </c>
      <c r="D11" s="3" t="s">
        <v>149</v>
      </c>
      <c r="E11" s="20">
        <v>45018</v>
      </c>
      <c r="F11">
        <v>19.118210000000001</v>
      </c>
      <c r="G11">
        <v>50.811917000000001</v>
      </c>
      <c r="H11" s="12" t="str">
        <f>HYPERLINK("https://gridw.home.pl/pub/audyt/Dokumentacja_fotograficzna_kartograficzna/ID_845/845_6.jpg","845_6")</f>
        <v>845_6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C49D981-70FD-4C55-AFDF-5EDAFD2E54FB}"/>
</file>

<file path=customXml/itemProps2.xml><?xml version="1.0" encoding="utf-8"?>
<ds:datastoreItem xmlns:ds="http://schemas.openxmlformats.org/officeDocument/2006/customXml" ds:itemID="{1F7F2F5E-F769-4381-B36D-9EF07142867A}"/>
</file>

<file path=customXml/itemProps3.xml><?xml version="1.0" encoding="utf-8"?>
<ds:datastoreItem xmlns:ds="http://schemas.openxmlformats.org/officeDocument/2006/customXml" ds:itemID="{BCED84AD-2311-4C32-99CA-50F7CBA8D60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