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07871C6C-377C-4B26-B150-AF6632C2900C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H13" i="11"/>
  <c r="C6" i="12"/>
</calcChain>
</file>

<file path=xl/sharedStrings.xml><?xml version="1.0" encoding="utf-8"?>
<sst xmlns="http://schemas.openxmlformats.org/spreadsheetml/2006/main" count="178" uniqueCount="139">
  <si>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</si>
  <si>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</si>
  <si>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</si>
  <si>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</si>
  <si>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</si>
  <si>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</si>
  <si>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</si>
  <si>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</si>
  <si>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</si>
  <si>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</si>
  <si>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</si>
  <si>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</si>
  <si>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</si>
  <si>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</si>
  <si>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</si>
  <si>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</si>
  <si>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</si>
  <si>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</si>
  <si>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</si>
  <si>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</si>
  <si>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</si>
  <si>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</si>
  <si>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</si>
  <si>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</si>
  <si>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</si>
  <si>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</si>
  <si>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</si>
  <si>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</si>
  <si>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</si>
  <si>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</si>
  <si>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</si>
  <si>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</si>
  <si>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</si>
  <si>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</si>
  <si>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</si>
  <si>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</si>
  <si>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</si>
  <si>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</si>
  <si>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</si>
  <si>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</si>
  <si>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</si>
  <si>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</si>
  <si>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</si>
  <si>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</si>
  <si>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</si>
  <si>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</si>
  <si>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</si>
  <si>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</si>
  <si>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24-341.12-025</t>
  </si>
  <si>
    <t>8e</t>
  </si>
  <si>
    <t>B</t>
  </si>
  <si>
    <t>341.12</t>
  </si>
  <si>
    <t>Garb Tarnogórski</t>
  </si>
  <si>
    <t>Nizin</t>
  </si>
  <si>
    <t>peryglacjalne: równinne i faliste</t>
  </si>
  <si>
    <t>C.3.1.e</t>
  </si>
  <si>
    <t>Będziński</t>
  </si>
  <si>
    <t>17</t>
  </si>
  <si>
    <t>Grąd subkontynentalny, odmiana małopolska, forma wyżynna, seria żyzna</t>
  </si>
  <si>
    <t>I.E.8</t>
  </si>
  <si>
    <t>Konurbacja katowicka, region przemysłowy</t>
  </si>
  <si>
    <t>Gmina Świerklaniec, Powiat tarnogórski; Gmina Piekary Śląskie, Powiat Piekary Śląskie</t>
  </si>
  <si>
    <t>05.06.2023</t>
  </si>
  <si>
    <t>U. Myga-Piątk, J. Nita, A. Piechota, B. Szypuła, A. Żemła-Siesicka</t>
  </si>
  <si>
    <t>1</t>
  </si>
  <si>
    <t>A1</t>
  </si>
  <si>
    <t>A1f</t>
  </si>
  <si>
    <t>1</t>
  </si>
  <si>
    <t>A1</t>
  </si>
  <si>
    <t>A1f</t>
  </si>
  <si>
    <t>2</t>
  </si>
  <si>
    <t>A2</t>
  </si>
  <si>
    <t>A2b</t>
  </si>
  <si>
    <t>2</t>
  </si>
  <si>
    <t>A2</t>
  </si>
  <si>
    <t>A2b</t>
  </si>
  <si>
    <t>3</t>
  </si>
  <si>
    <t>A6</t>
  </si>
  <si>
    <t>A6a</t>
  </si>
  <si>
    <t>3</t>
  </si>
  <si>
    <t>A6</t>
  </si>
  <si>
    <t>A6a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</si>
  <si>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</si>
  <si>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</si>
  <si>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</si>
  <si>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</si>
  <si>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</si>
  <si>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</si>
  <si>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</si>
  <si>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</si>
  <si>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</si>
  <si>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</si>
  <si>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</si>
  <si>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</si>
  <si>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</si>
  <si>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</si>
  <si>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</si>
  <si>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</si>
  <si>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</si>
  <si>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</si>
  <si>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</si>
  <si>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</si>
  <si>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A8c</t>
  </si>
  <si>
    <t>7</t>
  </si>
  <si>
    <t>A8</t>
  </si>
  <si>
    <t>A8c</t>
  </si>
  <si>
    <t>8</t>
  </si>
  <si>
    <t>A8</t>
  </si>
  <si>
    <t>A8e</t>
  </si>
  <si>
    <t>8</t>
  </si>
  <si>
    <t>A8</t>
  </si>
  <si>
    <t>A8e</t>
  </si>
  <si>
    <t>9</t>
  </si>
  <si>
    <t>A8</t>
  </si>
  <si>
    <t>A8f</t>
  </si>
  <si>
    <t>9</t>
  </si>
  <si>
    <t>A8</t>
  </si>
  <si>
    <t>A8f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</si>
  <si>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</si>
  <si>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</si>
  <si>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</si>
  <si>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</si>
  <si>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</si>
  <si>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</si>
  <si>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</si>
  <si>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</si>
  <si>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</si>
  <si>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</si>
  <si>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funkcja symboliczna, funkcja rozrywkowo-wypoczynkowa</t>
  </si>
  <si>
    <t>funkcja turystyczna, funkcja estetyczna</t>
  </si>
  <si>
    <t>Park w Świerklańcu. Widok od strony dawnego kościoła i Mauzoleum</t>
  </si>
  <si>
    <t>Urszula Myga-Piątek</t>
  </si>
  <si>
    <t>Park w Świerklańcu - Przedpole widokowe na Staw, spod fontanny Trzy Nimfy</t>
  </si>
  <si>
    <t>Starodrzew w Parku Świerklanieckim</t>
  </si>
  <si>
    <t>Park w Świerklańcu  - Starodrzew z wodorkiem na Pałac Kawalera</t>
  </si>
  <si>
    <t>Pałac Kawalera - Park w Świerklańcu</t>
  </si>
  <si>
    <t>Centralny plac założenia Świerklanieckiego, miejsce posadowienia nie istniejącego pałacu Donnersmarcków (zwanego Małym Wersalem)</t>
  </si>
  <si>
    <t>Park w Świerklańcu  - Widok na Staw ze ścieżki spacerowej po południowej stronie Stawu</t>
  </si>
  <si>
    <t>Widok na Staw w Parku Świerklanieckim od strony wschodniej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</si>
</sst>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71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0.13</v>
      </c>
    </row>
    <row r="7" spans="1:5" x14ac:dyDescent="0.25">
      <c r="A7" t="s">
        <v>70</v>
      </c>
      <c r="B7" t="s">
        <v>71</v>
      </c>
      <c r="C7" t="s">
        <v>72</v>
      </c>
      <c r="D7" s="3">
        <v>0.65</v>
      </c>
    </row>
    <row r="8" spans="1:5" x14ac:dyDescent="0.25">
      <c r="A8" t="s">
        <v>76</v>
      </c>
      <c r="B8" t="s">
        <v>77</v>
      </c>
      <c r="C8" t="s">
        <v>78</v>
      </c>
      <c r="D8" s="3">
        <v>0.79800000000000004</v>
      </c>
    </row>
    <row r="9" spans="1:5" x14ac:dyDescent="0.25">
      <c r="A9" t="s">
        <v>82</v>
      </c>
      <c r="B9" t="s">
        <v>83</v>
      </c>
      <c r="C9" t="s">
        <v>84</v>
      </c>
      <c r="D9" s="3">
        <v>1.151</v>
      </c>
    </row>
    <row r="10" spans="1:5" x14ac:dyDescent="0.25">
      <c r="A10" t="s">
        <v>88</v>
      </c>
      <c r="B10" t="s">
        <v>89</v>
      </c>
      <c r="C10" t="s">
        <v>90</v>
      </c>
      <c r="D10" s="3">
        <v>0.51600000000000001</v>
      </c>
    </row>
    <row r="11" spans="1:5" x14ac:dyDescent="0.25">
      <c r="A11" t="s">
        <v>94</v>
      </c>
      <c r="B11" t="s">
        <v>95</v>
      </c>
      <c r="C11" t="s">
        <v>96</v>
      </c>
      <c r="D11" s="3">
        <v>35.012999999999998</v>
      </c>
    </row>
    <row r="12" spans="1:5" x14ac:dyDescent="0.25">
      <c r="A12" t="s">
        <v>100</v>
      </c>
      <c r="B12" t="s">
        <v>101</v>
      </c>
      <c r="C12" t="s">
        <v>102</v>
      </c>
      <c r="D12" s="3">
        <v>18.125</v>
      </c>
    </row>
    <row r="13" spans="1:5" x14ac:dyDescent="0.25">
      <c r="A13" t="s">
        <v>106</v>
      </c>
      <c r="B13" t="s">
        <v>107</v>
      </c>
      <c r="C13" t="s">
        <v>108</v>
      </c>
      <c r="D13" s="3">
        <v>1.2909999999999999</v>
      </c>
    </row>
    <row r="14" spans="1:5" x14ac:dyDescent="0.25">
      <c r="A14" t="s">
        <v>112</v>
      </c>
      <c r="B14" t="s">
        <v>113</v>
      </c>
      <c r="C14" t="s">
        <v>114</v>
      </c>
      <c r="D14" s="3">
        <v>1.923</v>
      </c>
    </row>
    <row r="15" spans="1:5" x14ac:dyDescent="0.25">
      <c r="A15" t="s">
        <v>118</v>
      </c>
      <c r="B15" t="s">
        <v>119</v>
      </c>
      <c r="C15" t="s">
        <v>120</v>
      </c>
      <c r="D15" s="3">
        <v>1.794</v>
      </c>
    </row>
    <row r="16" spans="1:5" x14ac:dyDescent="0.25">
      <c r="A16" t="s">
        <v>124</v>
      </c>
      <c r="B16" t="s">
        <v>125</v>
      </c>
      <c r="C16" t="s">
        <v>125</v>
      </c>
      <c r="D16" s="3">
        <v>1.8480000000000001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7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128</v>
      </c>
      <c r="C8" s="11"/>
    </row>
    <row r="9" spans="1:3" x14ac:dyDescent="0.25">
      <c r="A9" s="1" t="s">
        <v>27</v>
      </c>
      <c r="B9" s="10" t="s">
        <v>129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-0.43839634672957256</v>
      </c>
    </row>
    <row r="6" spans="1:4" x14ac:dyDescent="0.25">
      <c r="A6" t="s">
        <v>73</v>
      </c>
      <c r="B6" t="s">
        <v>74</v>
      </c>
      <c r="C6" t="s">
        <v>75</v>
      </c>
      <c r="D6" s="3">
        <v>-1.1494126748904758</v>
      </c>
    </row>
    <row r="7" spans="1:4" x14ac:dyDescent="0.25">
      <c r="A7" t="s">
        <v>79</v>
      </c>
      <c r="B7" t="s">
        <v>80</v>
      </c>
      <c r="C7" t="s">
        <v>81</v>
      </c>
      <c r="D7" s="3">
        <v>-0.2013005288125021</v>
      </c>
    </row>
    <row r="8" spans="1:4" x14ac:dyDescent="0.25">
      <c r="A8" t="s">
        <v>85</v>
      </c>
      <c r="B8" t="s">
        <v>86</v>
      </c>
      <c r="C8" t="s">
        <v>87</v>
      </c>
      <c r="D8" s="3">
        <v>-0.59769705013153607</v>
      </c>
    </row>
    <row r="9" spans="1:4" x14ac:dyDescent="0.25">
      <c r="A9" t="s">
        <v>91</v>
      </c>
      <c r="B9" t="s">
        <v>92</v>
      </c>
      <c r="C9" t="s">
        <v>93</v>
      </c>
      <c r="D9" s="3">
        <v>-0.68798902699626552</v>
      </c>
    </row>
    <row r="10" spans="1:4" x14ac:dyDescent="0.25">
      <c r="A10" t="s">
        <v>97</v>
      </c>
      <c r="B10" t="s">
        <v>98</v>
      </c>
      <c r="C10" t="s">
        <v>99</v>
      </c>
      <c r="D10" s="3">
        <v>-0.88329201044629535</v>
      </c>
    </row>
    <row r="11" spans="1:4" x14ac:dyDescent="0.25">
      <c r="A11" t="s">
        <v>103</v>
      </c>
      <c r="B11" t="s">
        <v>104</v>
      </c>
      <c r="C11" t="s">
        <v>105</v>
      </c>
      <c r="D11" s="3">
        <v>-0.28653975701280282</v>
      </c>
    </row>
    <row r="12" spans="1:4" x14ac:dyDescent="0.25">
      <c r="A12" t="s">
        <v>109</v>
      </c>
      <c r="B12" t="s">
        <v>110</v>
      </c>
      <c r="C12" t="s">
        <v>111</v>
      </c>
      <c r="D12" s="3">
        <v>-0.41380563062127723</v>
      </c>
    </row>
    <row r="13" spans="1:4" x14ac:dyDescent="0.25">
      <c r="A13" t="s">
        <v>115</v>
      </c>
      <c r="B13" t="s">
        <v>116</v>
      </c>
      <c r="C13" t="s">
        <v>117</v>
      </c>
      <c r="D13" s="3">
        <v>-0.81902928936451302</v>
      </c>
    </row>
    <row r="14" spans="1:4" x14ac:dyDescent="0.25">
      <c r="A14" t="s">
        <v>121</v>
      </c>
      <c r="B14" t="s">
        <v>122</v>
      </c>
      <c r="C14" t="s">
        <v>123</v>
      </c>
      <c r="D14" s="3">
        <v>-0.60898244623483611</v>
      </c>
    </row>
    <row r="15" spans="1:4" x14ac:dyDescent="0.25">
      <c r="A15" t="s">
        <v>126</v>
      </c>
      <c r="B15" t="s">
        <v>127</v>
      </c>
      <c r="C15" t="s">
        <v>127</v>
      </c>
      <c r="D15" s="3">
        <v>1.0392189388603017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HYPERLINK("http://gridw.home.pl/pub/audyt/Dokumentacja_fotograficzna_kartograficzna/ID_103/Mapa_ID_103.jpg","Mapa_ID_103.jpg")</f>
        <v>Mapa_ID_103.jpg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3"/>
  <sheetViews>
    <sheetView tabSelected="1" workbookViewId="0">
      <selection activeCell="A6" sqref="A6:H13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130</v>
      </c>
      <c r="D6" s="3" t="s">
        <v>131</v>
      </c>
      <c r="E6" s="20">
        <v>45032</v>
      </c>
      <c r="F6">
        <v>18.955197999999999</v>
      </c>
      <c r="G6">
        <v>50.433497000000003</v>
      </c>
      <c r="H6" s="12" t="str">
        <f>HYPERLINK("https://gridw.home.pl/pub/audyt/Dokumentacja_fotograficzna_kartograficzna/ID_103/103_1.jpg","103_1")</f>
        <v>103_1</v>
      </c>
    </row>
    <row r="7" spans="1:8" x14ac:dyDescent="0.25">
      <c r="A7">
        <v>2</v>
      </c>
      <c r="B7" t="s">
        <v>48</v>
      </c>
      <c r="C7" t="s">
        <v>132</v>
      </c>
      <c r="D7" s="3" t="s">
        <v>131</v>
      </c>
      <c r="E7" s="20">
        <v>45032</v>
      </c>
      <c r="F7">
        <v>18.955611000000001</v>
      </c>
      <c r="G7">
        <v>50.431781000000001</v>
      </c>
      <c r="H7" s="12" t="str">
        <f>HYPERLINK("https://gridw.home.pl/pub/audyt/Dokumentacja_fotograficzna_kartograficzna/ID_103/103_2.jpg","103_2")</f>
        <v>103_2</v>
      </c>
    </row>
    <row r="8" spans="1:8" x14ac:dyDescent="0.25">
      <c r="A8">
        <v>3</v>
      </c>
      <c r="B8" t="s">
        <v>48</v>
      </c>
      <c r="C8" t="s">
        <v>133</v>
      </c>
      <c r="D8" s="3" t="s">
        <v>131</v>
      </c>
      <c r="E8" s="20">
        <v>45032</v>
      </c>
      <c r="F8">
        <v>18.956928999999999</v>
      </c>
      <c r="G8">
        <v>50.430160999999998</v>
      </c>
      <c r="H8" s="12" t="str">
        <f>HYPERLINK("https://gridw.home.pl/pub/audyt/Dokumentacja_fotograficzna_kartograficzna/ID_103/103_3.jpg","103_3")</f>
        <v>103_3</v>
      </c>
    </row>
    <row r="9" spans="1:8" x14ac:dyDescent="0.25">
      <c r="A9">
        <v>4</v>
      </c>
      <c r="B9" t="s">
        <v>48</v>
      </c>
      <c r="C9" t="s">
        <v>134</v>
      </c>
      <c r="D9" s="3" t="s">
        <v>131</v>
      </c>
      <c r="E9" s="20">
        <v>45032</v>
      </c>
      <c r="F9">
        <v>18.953351999999999</v>
      </c>
      <c r="G9">
        <v>50.431829999999998</v>
      </c>
      <c r="H9" s="12" t="str">
        <f>HYPERLINK("https://gridw.home.pl/pub/audyt/Dokumentacja_fotograficzna_kartograficzna/ID_103/103_4.jpg","103_4")</f>
        <v>103_4</v>
      </c>
    </row>
    <row r="10" spans="1:8" x14ac:dyDescent="0.25">
      <c r="A10">
        <v>5</v>
      </c>
      <c r="B10" t="s">
        <v>48</v>
      </c>
      <c r="C10" t="s">
        <v>135</v>
      </c>
      <c r="D10" s="3" t="s">
        <v>131</v>
      </c>
      <c r="E10" s="20">
        <v>45032</v>
      </c>
      <c r="F10">
        <v>18.953112000000001</v>
      </c>
      <c r="G10">
        <v>50.431061999999997</v>
      </c>
      <c r="H10" s="12" t="str">
        <f>HYPERLINK("https://gridw.home.pl/pub/audyt/Dokumentacja_fotograficzna_kartograficzna/ID_103/103_5.jpg","103_5")</f>
        <v>103_5</v>
      </c>
    </row>
    <row r="11" spans="1:8" x14ac:dyDescent="0.25">
      <c r="A11">
        <v>6</v>
      </c>
      <c r="B11" t="s">
        <v>48</v>
      </c>
      <c r="C11" t="s">
        <v>136</v>
      </c>
      <c r="D11" s="3" t="s">
        <v>131</v>
      </c>
      <c r="E11" s="20">
        <v>45032</v>
      </c>
      <c r="F11">
        <v>18.953935000000001</v>
      </c>
      <c r="G11">
        <v>50.431970999999997</v>
      </c>
      <c r="H11" s="12" t="str">
        <f>HYPERLINK("https://gridw.home.pl/pub/audyt/Dokumentacja_fotograficzna_kartograficzna/ID_103/103_6.jpg","103_6")</f>
        <v>103_6</v>
      </c>
    </row>
    <row r="12" spans="1:8" x14ac:dyDescent="0.25">
      <c r="A12">
        <v>7</v>
      </c>
      <c r="B12" t="s">
        <v>48</v>
      </c>
      <c r="C12" t="s">
        <v>137</v>
      </c>
      <c r="D12" s="3" t="s">
        <v>131</v>
      </c>
      <c r="E12" s="20">
        <v>45032</v>
      </c>
      <c r="F12">
        <v>18.957888000000001</v>
      </c>
      <c r="G12">
        <v>50.429738</v>
      </c>
      <c r="H12" s="12" t="str">
        <f>HYPERLINK("https://gridw.home.pl/pub/audyt/Dokumentacja_fotograficzna_kartograficzna/ID_103/103_7.jpg","103_7")</f>
        <v>103_7</v>
      </c>
    </row>
    <row r="13" spans="1:8" x14ac:dyDescent="0.25">
      <c r="A13">
        <v>8</v>
      </c>
      <c r="B13" t="s">
        <v>48</v>
      </c>
      <c r="C13" t="s">
        <v>138</v>
      </c>
      <c r="D13" s="3" t="s">
        <v>131</v>
      </c>
      <c r="E13" s="20">
        <v>45032</v>
      </c>
      <c r="F13">
        <v>18.962264000000001</v>
      </c>
      <c r="G13">
        <v>50.430081000000001</v>
      </c>
      <c r="H13" s="12" t="str">
        <f>HYPERLINK("https://gridw.home.pl/pub/audyt/Dokumentacja_fotograficzna_kartograficzna/ID_103/103_7.jpg","103_7")</f>
        <v>103_7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06E9623-07E3-435B-AC72-23C88E5A6E26}"/>
</file>

<file path=customXml/itemProps2.xml><?xml version="1.0" encoding="utf-8"?>
<ds:datastoreItem xmlns:ds="http://schemas.openxmlformats.org/officeDocument/2006/customXml" ds:itemID="{D235808D-67B0-49CC-86DB-33EA9985492A}"/>
</file>

<file path=customXml/itemProps3.xml><?xml version="1.0" encoding="utf-8"?>
<ds:datastoreItem xmlns:ds="http://schemas.openxmlformats.org/officeDocument/2006/customXml" ds:itemID="{B6BDD291-DA83-4FE3-BA02-64476E0E3A8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