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24BFA303-6A82-44D3-802F-AFA76F88352C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C6" i="12"/>
</calcChain>
</file>

<file path=xl/sharedStrings.xml><?xml version="1.0" encoding="utf-8"?>
<sst xmlns="http://schemas.openxmlformats.org/spreadsheetml/2006/main" count="163" uniqueCount="125">
  <si>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</si>
  <si>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</si>
  <si>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</si>
  <si>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</si>
  <si>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</si>
  <si>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</si>
  <si>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</si>
  <si>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</si>
  <si>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</si>
  <si>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</si>
  <si>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</si>
  <si>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</si>
  <si>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</si>
  <si>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</si>
  <si>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</si>
  <si>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</si>
  <si>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</si>
  <si>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</si>
  <si>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</si>
  <si>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</si>
  <si>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</si>
  <si>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</si>
  <si>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</si>
  <si>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</si>
  <si>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</si>
  <si>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</si>
  <si>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</si>
  <si>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</si>
  <si>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</si>
  <si>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</si>
  <si>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</si>
  <si>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</si>
  <si>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</si>
  <si>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</si>
  <si>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</si>
  <si>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</si>
  <si>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</si>
  <si>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</si>
  <si>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</si>
  <si>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</si>
  <si>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</si>
  <si>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</si>
  <si>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</si>
  <si>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</si>
  <si>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</si>
  <si>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</si>
  <si>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</si>
  <si>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</si>
  <si>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24-341.13-195</t>
  </si>
  <si>
    <t>10c</t>
  </si>
  <si>
    <t>B</t>
  </si>
  <si>
    <t>341.13</t>
  </si>
  <si>
    <t>Wyżyna Katowicka</t>
  </si>
  <si>
    <t>Wyżyn i niskich gór</t>
  </si>
  <si>
    <t>weglanowe i gipsowe - erozyjne: zwartych masywów ze skałkami</t>
  </si>
  <si>
    <t>C.3.1.n</t>
  </si>
  <si>
    <t>Bytomsko-Mysłowicki</t>
  </si>
  <si>
    <t>30</t>
  </si>
  <si>
    <t>Żyzna buczyna sudecka, forma podgórska</t>
  </si>
  <si>
    <t>I.E.8</t>
  </si>
  <si>
    <t>Konurbacja katowicka, region przemysłowy</t>
  </si>
  <si>
    <t>Gmina Katowice, Powiat Katowice</t>
  </si>
  <si>
    <t>05.06.2023</t>
  </si>
  <si>
    <t>U. Myga-Piątk, J. Nita, A. Piechota, B. Szypuła, A. Żemła-Siesicka</t>
  </si>
  <si>
    <t>1</t>
  </si>
  <si>
    <t>A6</t>
  </si>
  <si>
    <t>A6a</t>
  </si>
  <si>
    <t>1</t>
  </si>
  <si>
    <t>A6</t>
  </si>
  <si>
    <t>A6a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</si>
  <si>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</si>
  <si>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</si>
  <si>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</si>
  <si>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</si>
  <si>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</si>
  <si>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</si>
  <si>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</si>
  <si>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</si>
  <si>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</si>
  <si>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</si>
  <si>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</si>
  <si>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</si>
  <si>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</si>
  <si>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</si>
  <si>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</si>
  <si>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</si>
  <si>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</si>
  <si>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</si>
  <si>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</si>
  <si>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</si>
  <si>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A8c</t>
  </si>
  <si>
    <t>5</t>
  </si>
  <si>
    <t>A8</t>
  </si>
  <si>
    <t>A8c</t>
  </si>
  <si>
    <t>6</t>
  </si>
  <si>
    <t>A8</t>
  </si>
  <si>
    <t>A8f</t>
  </si>
  <si>
    <t>6</t>
  </si>
  <si>
    <t>A8</t>
  </si>
  <si>
    <t>A8f</t>
  </si>
  <si>
    <t>7</t>
  </si>
  <si>
    <t>A8</t>
  </si>
  <si>
    <t>A8h</t>
  </si>
  <si>
    <t>7</t>
  </si>
  <si>
    <t>A8</t>
  </si>
  <si>
    <t>A8h</t>
  </si>
  <si>
    <t>8</t>
  </si>
  <si>
    <t>A10</t>
  </si>
  <si>
    <t>8</t>
  </si>
  <si>
    <t>A10</t>
  </si>
  <si>
    <t>9</t>
  </si>
  <si>
    <t>B9</t>
  </si>
  <si>
    <t>B9a</t>
  </si>
  <si>
    <t>9</t>
  </si>
  <si>
    <t>B9</t>
  </si>
  <si>
    <t>B9a</t>
  </si>
  <si>
    <t>funkcja górnicza, funkcja osadnicza</t>
  </si>
  <si>
    <t>funkcja przemysłowa</t>
  </si>
  <si>
    <t>Katowice Murcki, ul. Samsonowicza</t>
  </si>
  <si>
    <t>Bartłomiej Szypuła</t>
  </si>
  <si>
    <t>Katowice Murcki, ul. Samsonowicza i plac zabaw</t>
  </si>
  <si>
    <t>Katowice Murcki, ul. Samsonowicza i Plac Kasprowicza</t>
  </si>
  <si>
    <t>Katowice Murcki, Rynek Murckowski</t>
  </si>
  <si>
    <t>Katowice Murcki, ul. Wolności</t>
  </si>
  <si>
    <t>Katowice Murcki, ul. Wojtalewicza i Ogród Sensoryczno-Botaniczny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</si>
</sst>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3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0.625</v>
      </c>
    </row>
    <row r="7" spans="1:5" x14ac:dyDescent="0.25">
      <c r="A7" t="s">
        <v>70</v>
      </c>
      <c r="B7" t="s">
        <v>71</v>
      </c>
      <c r="C7" t="s">
        <v>72</v>
      </c>
      <c r="D7" s="3">
        <v>12.597</v>
      </c>
    </row>
    <row r="8" spans="1:5" x14ac:dyDescent="0.25">
      <c r="A8" t="s">
        <v>76</v>
      </c>
      <c r="B8" t="s">
        <v>77</v>
      </c>
      <c r="C8" t="s">
        <v>78</v>
      </c>
      <c r="D8" s="3">
        <v>7.9930000000000003</v>
      </c>
    </row>
    <row r="9" spans="1:5" x14ac:dyDescent="0.25">
      <c r="A9" t="s">
        <v>82</v>
      </c>
      <c r="B9" t="s">
        <v>83</v>
      </c>
      <c r="C9" t="s">
        <v>84</v>
      </c>
      <c r="D9" s="3">
        <v>18.388999999999999</v>
      </c>
    </row>
    <row r="10" spans="1:5" x14ac:dyDescent="0.25">
      <c r="A10" t="s">
        <v>88</v>
      </c>
      <c r="B10" t="s">
        <v>89</v>
      </c>
      <c r="C10" t="s">
        <v>90</v>
      </c>
      <c r="D10" s="3">
        <v>12.676</v>
      </c>
    </row>
    <row r="11" spans="1:5" x14ac:dyDescent="0.25">
      <c r="A11" t="s">
        <v>94</v>
      </c>
      <c r="B11" t="s">
        <v>95</v>
      </c>
      <c r="C11" t="s">
        <v>96</v>
      </c>
      <c r="D11" s="3">
        <v>46.94</v>
      </c>
    </row>
    <row r="12" spans="1:5" x14ac:dyDescent="0.25">
      <c r="A12" t="s">
        <v>100</v>
      </c>
      <c r="B12" t="s">
        <v>101</v>
      </c>
      <c r="C12" t="s">
        <v>102</v>
      </c>
      <c r="D12" s="3">
        <v>21.995000000000001</v>
      </c>
    </row>
    <row r="13" spans="1:5" x14ac:dyDescent="0.25">
      <c r="A13" t="s">
        <v>106</v>
      </c>
      <c r="B13" t="s">
        <v>107</v>
      </c>
      <c r="C13" t="s">
        <v>107</v>
      </c>
      <c r="D13" s="3">
        <v>1.82</v>
      </c>
    </row>
    <row r="14" spans="1:5" x14ac:dyDescent="0.25">
      <c r="A14" t="s">
        <v>110</v>
      </c>
      <c r="B14" t="s">
        <v>111</v>
      </c>
      <c r="C14" t="s">
        <v>112</v>
      </c>
      <c r="D14" s="3">
        <v>45.92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29.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116</v>
      </c>
      <c r="C8" s="11"/>
    </row>
    <row r="9" spans="1:3" x14ac:dyDescent="0.25">
      <c r="A9" s="1" t="s">
        <v>27</v>
      </c>
      <c r="B9" s="10" t="s">
        <v>117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-0.37270192651236134</v>
      </c>
    </row>
    <row r="6" spans="1:4" x14ac:dyDescent="0.25">
      <c r="A6" t="s">
        <v>73</v>
      </c>
      <c r="B6" t="s">
        <v>74</v>
      </c>
      <c r="C6" t="s">
        <v>75</v>
      </c>
      <c r="D6" s="3">
        <v>0.67801067662125081</v>
      </c>
    </row>
    <row r="7" spans="1:4" x14ac:dyDescent="0.25">
      <c r="A7" t="s">
        <v>79</v>
      </c>
      <c r="B7" t="s">
        <v>80</v>
      </c>
      <c r="C7" t="s">
        <v>81</v>
      </c>
      <c r="D7" s="3">
        <v>0.31676851037513826</v>
      </c>
    </row>
    <row r="8" spans="1:4" x14ac:dyDescent="0.25">
      <c r="A8" t="s">
        <v>85</v>
      </c>
      <c r="B8" t="s">
        <v>86</v>
      </c>
      <c r="C8" t="s">
        <v>87</v>
      </c>
      <c r="D8" s="3">
        <v>2.5816095349328432</v>
      </c>
    </row>
    <row r="9" spans="1:4" x14ac:dyDescent="0.25">
      <c r="A9" t="s">
        <v>91</v>
      </c>
      <c r="B9" t="s">
        <v>92</v>
      </c>
      <c r="C9" t="s">
        <v>93</v>
      </c>
      <c r="D9" s="3">
        <v>-0.86168338321665783</v>
      </c>
    </row>
    <row r="10" spans="1:4" x14ac:dyDescent="0.25">
      <c r="A10" t="s">
        <v>97</v>
      </c>
      <c r="B10" t="s">
        <v>98</v>
      </c>
      <c r="C10" t="s">
        <v>99</v>
      </c>
      <c r="D10" s="3">
        <v>-1.0131780276853437</v>
      </c>
    </row>
    <row r="11" spans="1:4" x14ac:dyDescent="0.25">
      <c r="A11" t="s">
        <v>103</v>
      </c>
      <c r="B11" t="s">
        <v>104</v>
      </c>
      <c r="C11" t="s">
        <v>105</v>
      </c>
      <c r="D11" s="3">
        <v>0.74131547663216923</v>
      </c>
    </row>
    <row r="12" spans="1:4" x14ac:dyDescent="0.25">
      <c r="A12" t="s">
        <v>108</v>
      </c>
      <c r="B12" t="s">
        <v>109</v>
      </c>
      <c r="C12" t="s">
        <v>109</v>
      </c>
      <c r="D12" s="3">
        <v>0.6095949417968245</v>
      </c>
    </row>
    <row r="13" spans="1:4" x14ac:dyDescent="0.25">
      <c r="A13" t="s">
        <v>113</v>
      </c>
      <c r="B13" t="s">
        <v>114</v>
      </c>
      <c r="C13" t="s">
        <v>115</v>
      </c>
      <c r="D13" s="3">
        <v>0.77478846951894143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HYPERLINK("http://gridw.home.pl/pub/audyt/Dokumentacja_fotograficzna_kartograficzna/ID_299/Mapa_ID_299.jpg","Mapa_ID_299.jpg")</f>
        <v>Mapa_ID_299.jpg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2"/>
  <sheetViews>
    <sheetView tabSelected="1" workbookViewId="0">
      <selection activeCell="A6" sqref="A6:H12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118</v>
      </c>
      <c r="D6" s="3" t="s">
        <v>119</v>
      </c>
      <c r="E6" s="20">
        <v>45043</v>
      </c>
      <c r="F6">
        <v>19.036764999999999</v>
      </c>
      <c r="G6">
        <v>50.199295999999997</v>
      </c>
      <c r="H6" s="12" t="str">
        <f>HYPERLINK("https://gridw.home.pl/pub/audyt/Dokumentacja_fotograficzna_kartograficzna/ID_299/299_1.jpg","299_1")</f>
        <v>299_1</v>
      </c>
    </row>
    <row r="7" spans="1:8" x14ac:dyDescent="0.25">
      <c r="A7">
        <v>2</v>
      </c>
      <c r="B7" t="s">
        <v>48</v>
      </c>
      <c r="C7" t="s">
        <v>118</v>
      </c>
      <c r="D7" s="3" t="s">
        <v>119</v>
      </c>
      <c r="E7" s="20">
        <v>45043</v>
      </c>
      <c r="F7">
        <v>19.038392999999999</v>
      </c>
      <c r="G7">
        <v>50.198771999999998</v>
      </c>
      <c r="H7" s="12" t="str">
        <f>HYPERLINK("https://gridw.home.pl/pub/audyt/Dokumentacja_fotograficzna_kartograficzna/ID_299/299_2.jpg","299_2")</f>
        <v>299_2</v>
      </c>
    </row>
    <row r="8" spans="1:8" x14ac:dyDescent="0.25">
      <c r="A8">
        <v>3</v>
      </c>
      <c r="B8" t="s">
        <v>48</v>
      </c>
      <c r="C8" t="s">
        <v>120</v>
      </c>
      <c r="D8" s="3" t="s">
        <v>119</v>
      </c>
      <c r="E8" s="20">
        <v>45043</v>
      </c>
      <c r="F8">
        <v>19.041229999999999</v>
      </c>
      <c r="G8">
        <v>50.201244000000003</v>
      </c>
      <c r="H8" s="12" t="str">
        <f>HYPERLINK("https://gridw.home.pl/pub/audyt/Dokumentacja_fotograficzna_kartograficzna/ID_299/299_­3.jpg","299_­3")</f>
        <v>299_­3</v>
      </c>
    </row>
    <row r="9" spans="1:8" x14ac:dyDescent="0.25">
      <c r="A9">
        <v>4</v>
      </c>
      <c r="B9" t="s">
        <v>48</v>
      </c>
      <c r="C9" t="s">
        <v>121</v>
      </c>
      <c r="D9" s="3" t="s">
        <v>119</v>
      </c>
      <c r="E9" s="20">
        <v>45043</v>
      </c>
      <c r="F9">
        <v>19.040862000000001</v>
      </c>
      <c r="G9">
        <v>50.199401000000002</v>
      </c>
      <c r="H9" s="12" t="str">
        <f>HYPERLINK("https://gridw.home.pl/pub/audyt/Dokumentacja_fotograficzna_kartograficzna/ID_299/299_4.jpg","299_4")</f>
        <v>299_4</v>
      </c>
    </row>
    <row r="10" spans="1:8" x14ac:dyDescent="0.25">
      <c r="A10">
        <v>5</v>
      </c>
      <c r="B10" t="s">
        <v>48</v>
      </c>
      <c r="C10" t="s">
        <v>122</v>
      </c>
      <c r="D10" s="3" t="s">
        <v>119</v>
      </c>
      <c r="E10" s="20">
        <v>45043</v>
      </c>
      <c r="F10">
        <v>19.042940000000002</v>
      </c>
      <c r="G10">
        <v>50.198484999999998</v>
      </c>
      <c r="H10" s="12" t="str">
        <f>HYPERLINK("https://gridw.home.pl/pub/audyt/Dokumentacja_fotograficzna_kartograficzna/ID_299/299_5.jpg","299_5")</f>
        <v>299_5</v>
      </c>
    </row>
    <row r="11" spans="1:8" x14ac:dyDescent="0.25">
      <c r="A11">
        <v>6</v>
      </c>
      <c r="B11" t="s">
        <v>48</v>
      </c>
      <c r="C11" t="s">
        <v>123</v>
      </c>
      <c r="D11" s="3" t="s">
        <v>119</v>
      </c>
      <c r="E11" s="20">
        <v>45043</v>
      </c>
      <c r="F11">
        <v>19.042422999999999</v>
      </c>
      <c r="G11">
        <v>50.196579999999997</v>
      </c>
      <c r="H11" s="12" t="str">
        <f>HYPERLINK("https://gridw.home.pl/pub/audyt/Dokumentacja_fotograficzna_kartograficzna/ID_299/299_6.jpg","299_6")</f>
        <v>299_6</v>
      </c>
    </row>
    <row r="12" spans="1:8" x14ac:dyDescent="0.25">
      <c r="A12">
        <v>7</v>
      </c>
      <c r="B12" t="s">
        <v>48</v>
      </c>
      <c r="C12" t="s">
        <v>124</v>
      </c>
      <c r="D12" s="3" t="s">
        <v>119</v>
      </c>
      <c r="E12" s="20">
        <v>45043</v>
      </c>
      <c r="F12">
        <v>19.041965999999999</v>
      </c>
      <c r="G12">
        <v>50.200882</v>
      </c>
      <c r="H12" s="12" t="str">
        <f>HYPERLINK("https://gridw.home.pl/pub/audyt/Dokumentacja_fotograficzna_kartograficzna/ID_299/299_7.jpg","299_7")</f>
        <v>299_7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28C8851-D4B4-4989-8926-7FB7839E9D85}"/>
</file>

<file path=customXml/itemProps2.xml><?xml version="1.0" encoding="utf-8"?>
<ds:datastoreItem xmlns:ds="http://schemas.openxmlformats.org/officeDocument/2006/customXml" ds:itemID="{EC5B8551-4F91-4A3E-8C63-D5DF07E32D63}"/>
</file>

<file path=customXml/itemProps3.xml><?xml version="1.0" encoding="utf-8"?>
<ds:datastoreItem xmlns:ds="http://schemas.openxmlformats.org/officeDocument/2006/customXml" ds:itemID="{67F46F8D-6212-455C-86D0-2D19A6D444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